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ulnaz\Desktop\"/>
    </mc:Choice>
  </mc:AlternateContent>
  <bookViews>
    <workbookView xWindow="0" yWindow="0" windowWidth="14490" windowHeight="6645"/>
  </bookViews>
  <sheets>
    <sheet name="Олимпиадный центр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93" i="1" l="1"/>
  <c r="O9" i="1" l="1"/>
  <c r="O220" i="1" l="1"/>
  <c r="O219" i="1"/>
  <c r="O218" i="1"/>
  <c r="O216" i="1"/>
  <c r="O215" i="1"/>
  <c r="O217" i="1"/>
  <c r="O214" i="1"/>
  <c r="O213" i="1"/>
  <c r="O212" i="1"/>
  <c r="O211" i="1"/>
  <c r="O210" i="1"/>
  <c r="O207" i="1"/>
  <c r="O208" i="1"/>
  <c r="O206" i="1"/>
  <c r="O205" i="1"/>
  <c r="O204" i="1"/>
  <c r="O203" i="1"/>
  <c r="O202" i="1"/>
  <c r="O201" i="1"/>
  <c r="O200" i="1"/>
  <c r="O199" i="1"/>
  <c r="O197" i="1"/>
  <c r="O198" i="1"/>
  <c r="O196" i="1"/>
  <c r="O194" i="1"/>
  <c r="O195" i="1"/>
  <c r="O192" i="1"/>
  <c r="O191" i="1"/>
  <c r="O190" i="1"/>
  <c r="O189" i="1"/>
  <c r="O188" i="1"/>
  <c r="O187" i="1"/>
  <c r="O186" i="1"/>
  <c r="O185" i="1"/>
  <c r="O184" i="1"/>
  <c r="O183" i="1"/>
  <c r="O182" i="1"/>
  <c r="O181" i="1"/>
  <c r="O180" i="1"/>
  <c r="O179" i="1"/>
  <c r="O178" i="1"/>
  <c r="O177" i="1"/>
  <c r="O176" i="1"/>
  <c r="O174" i="1"/>
  <c r="O173" i="1"/>
  <c r="O172" i="1"/>
  <c r="O171" i="1"/>
  <c r="O170" i="1"/>
  <c r="O169" i="1"/>
  <c r="O168" i="1"/>
  <c r="O167" i="1"/>
  <c r="O166" i="1"/>
  <c r="O165" i="1"/>
  <c r="O164" i="1"/>
  <c r="O163" i="1"/>
  <c r="O162" i="1"/>
  <c r="O161" i="1"/>
  <c r="O160" i="1"/>
  <c r="O159" i="1"/>
  <c r="O158" i="1"/>
  <c r="O155" i="1"/>
  <c r="O156" i="1"/>
  <c r="O153" i="1"/>
  <c r="O152" i="1"/>
  <c r="O151" i="1"/>
  <c r="O150" i="1"/>
  <c r="O149" i="1"/>
  <c r="O148" i="1"/>
  <c r="O147" i="1"/>
  <c r="O145" i="1"/>
  <c r="O146" i="1"/>
  <c r="O144" i="1"/>
  <c r="O143" i="1"/>
  <c r="O142" i="1"/>
  <c r="O141" i="1"/>
  <c r="O140" i="1"/>
  <c r="O139" i="1"/>
  <c r="O138" i="1"/>
  <c r="O137" i="1"/>
  <c r="O136" i="1"/>
  <c r="O135" i="1"/>
  <c r="O134" i="1"/>
  <c r="O133" i="1"/>
  <c r="O132" i="1"/>
  <c r="O128" i="1"/>
  <c r="O131" i="1"/>
  <c r="O129" i="1"/>
  <c r="O130" i="1"/>
  <c r="O127" i="1"/>
  <c r="O126" i="1"/>
  <c r="O125" i="1"/>
  <c r="O124" i="1"/>
  <c r="O123" i="1"/>
  <c r="O122" i="1"/>
  <c r="O121" i="1"/>
  <c r="O120" i="1"/>
  <c r="O119" i="1"/>
  <c r="O118" i="1"/>
  <c r="O117" i="1"/>
  <c r="O116" i="1"/>
  <c r="O115" i="1"/>
  <c r="O114" i="1"/>
  <c r="O113" i="1"/>
  <c r="O112" i="1"/>
  <c r="O111" i="1"/>
  <c r="O108" i="1"/>
  <c r="O110" i="1"/>
  <c r="O109" i="1"/>
  <c r="O107" i="1"/>
  <c r="O106" i="1"/>
  <c r="O105" i="1"/>
  <c r="O104" i="1"/>
  <c r="O103" i="1"/>
  <c r="O102" i="1"/>
  <c r="O101" i="1"/>
  <c r="O100" i="1"/>
  <c r="O99" i="1"/>
  <c r="O98" i="1"/>
  <c r="O97" i="1"/>
  <c r="O96" i="1"/>
  <c r="O95" i="1"/>
  <c r="O94" i="1"/>
  <c r="O93" i="1"/>
  <c r="O92" i="1"/>
  <c r="O91" i="1"/>
  <c r="O90" i="1"/>
  <c r="O89" i="1"/>
  <c r="O88" i="1"/>
  <c r="O87" i="1"/>
  <c r="O86" i="1"/>
  <c r="O85" i="1"/>
  <c r="O84" i="1"/>
  <c r="O83" i="1"/>
  <c r="O82" i="1"/>
  <c r="O81" i="1"/>
  <c r="O80" i="1"/>
  <c r="O79" i="1"/>
  <c r="O77" i="1"/>
  <c r="O76" i="1"/>
  <c r="O75" i="1"/>
  <c r="O74" i="1"/>
  <c r="O73" i="1"/>
  <c r="O72" i="1"/>
  <c r="O71" i="1"/>
  <c r="O70" i="1"/>
  <c r="O69" i="1"/>
  <c r="O68" i="1"/>
  <c r="O67" i="1"/>
  <c r="O66" i="1"/>
  <c r="O65" i="1"/>
  <c r="O64" i="1"/>
  <c r="O63" i="1"/>
  <c r="O62" i="1"/>
  <c r="O61" i="1"/>
  <c r="O60" i="1"/>
  <c r="O58" i="1"/>
  <c r="O57" i="1"/>
  <c r="O56" i="1"/>
  <c r="O55" i="1"/>
  <c r="O54" i="1"/>
  <c r="O53" i="1"/>
  <c r="O52" i="1"/>
  <c r="O51" i="1"/>
  <c r="O50" i="1"/>
  <c r="O49" i="1"/>
  <c r="O48" i="1"/>
  <c r="O46" i="1"/>
  <c r="O45" i="1"/>
  <c r="O44" i="1"/>
  <c r="O43" i="1"/>
  <c r="O42" i="1"/>
  <c r="O40" i="1"/>
  <c r="O41" i="1"/>
  <c r="O38" i="1"/>
  <c r="O37" i="1"/>
  <c r="O39" i="1"/>
  <c r="O36" i="1"/>
  <c r="O35" i="1"/>
  <c r="O34" i="1"/>
  <c r="O33" i="1"/>
  <c r="O32" i="1"/>
  <c r="O31" i="1"/>
  <c r="O30" i="1"/>
  <c r="O28" i="1"/>
  <c r="O29" i="1"/>
  <c r="O26" i="1"/>
  <c r="O27" i="1"/>
  <c r="O25" i="1"/>
  <c r="O24" i="1"/>
  <c r="O22" i="1"/>
  <c r="O21" i="1"/>
  <c r="N209" i="1" l="1"/>
  <c r="M209" i="1"/>
  <c r="L209" i="1"/>
  <c r="N47" i="1"/>
  <c r="M47" i="1"/>
  <c r="L47" i="1"/>
  <c r="N154" i="1"/>
  <c r="M154" i="1"/>
  <c r="L154" i="1"/>
  <c r="O2" i="1"/>
  <c r="O3" i="1"/>
  <c r="O4" i="1"/>
  <c r="O5" i="1"/>
  <c r="O6" i="1"/>
  <c r="O7" i="1"/>
  <c r="O8" i="1"/>
  <c r="O10" i="1"/>
  <c r="O11" i="1"/>
  <c r="O12" i="1"/>
  <c r="O13" i="1"/>
  <c r="O14" i="1"/>
  <c r="O18" i="1"/>
  <c r="O19" i="1"/>
  <c r="O20" i="1"/>
  <c r="O223" i="1"/>
  <c r="O225" i="1"/>
  <c r="O209" i="1" l="1"/>
  <c r="O47" i="1"/>
  <c r="O154" i="1"/>
  <c r="G224" i="1"/>
  <c r="G225" i="1" s="1"/>
  <c r="H224" i="1"/>
  <c r="I224" i="1"/>
  <c r="I225" i="1" s="1"/>
  <c r="J224" i="1"/>
  <c r="J225" i="1" s="1"/>
  <c r="H221" i="1"/>
  <c r="H222" i="1" s="1"/>
  <c r="H225" i="1"/>
  <c r="J221" i="1"/>
  <c r="J222" i="1" s="1"/>
  <c r="G221" i="1"/>
  <c r="G222" i="1" s="1"/>
  <c r="I221" i="1"/>
  <c r="I222" i="1" s="1"/>
</calcChain>
</file>

<file path=xl/sharedStrings.xml><?xml version="1.0" encoding="utf-8"?>
<sst xmlns="http://schemas.openxmlformats.org/spreadsheetml/2006/main" count="2443" uniqueCount="1576">
  <si>
    <t>Название команды</t>
  </si>
  <si>
    <t>ФИО первого участника</t>
  </si>
  <si>
    <t>ФИО второго участника</t>
  </si>
  <si>
    <t>ФИО третьего участника</t>
  </si>
  <si>
    <t>ФИО четвертого участника</t>
  </si>
  <si>
    <t>ФИО пятого участника</t>
  </si>
  <si>
    <t>Класс</t>
  </si>
  <si>
    <t>Район</t>
  </si>
  <si>
    <t>Короткое название образовательной организации</t>
  </si>
  <si>
    <t>ФИО педагога</t>
  </si>
  <si>
    <t>Место проведения</t>
  </si>
  <si>
    <t>Умняшки</t>
  </si>
  <si>
    <t>Ахунзянова Дина Ильсуровна</t>
  </si>
  <si>
    <t>Гильфанова Айсина Айратовна</t>
  </si>
  <si>
    <t>Залялутдинова Рузанна Радиковна</t>
  </si>
  <si>
    <t>Фаткуллина Алсу Ильясовна</t>
  </si>
  <si>
    <t>Федотова Вера Андреевна</t>
  </si>
  <si>
    <t>Московский</t>
  </si>
  <si>
    <t>МБОУ "Гимназия № 102 им. М.С. Устиновой"</t>
  </si>
  <si>
    <t>Алексеева Инна Игоревна</t>
  </si>
  <si>
    <t>Олимпиадный центр</t>
  </si>
  <si>
    <t>Лучше всех!</t>
  </si>
  <si>
    <t>Габдулбарова Камилла Дамировна</t>
  </si>
  <si>
    <t>Магсумов Карим Ильназович</t>
  </si>
  <si>
    <t>Рихерт Кира Владиславовна</t>
  </si>
  <si>
    <t>Фатклисламов Султан Илнурович</t>
  </si>
  <si>
    <t>Мельникова Ангелина Дмитриевна</t>
  </si>
  <si>
    <t>Вахитовский</t>
  </si>
  <si>
    <t>МБОУ Лицей №5</t>
  </si>
  <si>
    <t>Майорова Людмилла Григорьевна</t>
  </si>
  <si>
    <t>Хусаинов Карим Рустемович</t>
  </si>
  <si>
    <t>Гадеев Адель Азатович</t>
  </si>
  <si>
    <t>Абзалилов Шмуэль Дамирович</t>
  </si>
  <si>
    <t>Егорова Делла Эдуардона</t>
  </si>
  <si>
    <t>Ахмадуллина Амелия Маратовна</t>
  </si>
  <si>
    <t>советский</t>
  </si>
  <si>
    <t>Лицей № 149 с татарским языком обучения</t>
  </si>
  <si>
    <t>Хайруллина Лейсан Наилевна</t>
  </si>
  <si>
    <t>Старшинова Юлиана Викторовна</t>
  </si>
  <si>
    <t>Захарова Ксения Сергеевна</t>
  </si>
  <si>
    <t>Науметуллова Лиана Ильдаровна</t>
  </si>
  <si>
    <t>Борисов Петр Романович</t>
  </si>
  <si>
    <t>МБОУ "Гимназия № 122 имени Ж.А.Зайцевой"</t>
  </si>
  <si>
    <t>Политковская Лариса Геннадьевна</t>
  </si>
  <si>
    <t xml:space="preserve">Жемчужина Знаний </t>
  </si>
  <si>
    <t>Зарипов Даниил Марселевич</t>
  </si>
  <si>
    <t>Пономарев Павел Сергеевич</t>
  </si>
  <si>
    <t>Петрова Виктория Артемовна</t>
  </si>
  <si>
    <t>Мингазова Саида Рустемовна</t>
  </si>
  <si>
    <t>Маликов Алан Аскарович</t>
  </si>
  <si>
    <t>Ново-Савиновский</t>
  </si>
  <si>
    <t>ГАОУ "Адымнар-Казань"</t>
  </si>
  <si>
    <t>Модина Наталья Анатольевна</t>
  </si>
  <si>
    <t>Маврин Данил Александрович</t>
  </si>
  <si>
    <t>Адиев Марсель Чингизович</t>
  </si>
  <si>
    <t>Гумеров Расуль Данилович</t>
  </si>
  <si>
    <t>Костягина Арина Андреевна</t>
  </si>
  <si>
    <t>Набиуллина Юлия Маратовна</t>
  </si>
  <si>
    <t>Советский</t>
  </si>
  <si>
    <t>МБОУ "Школа № 72"</t>
  </si>
  <si>
    <t>Измайлова Марина Николаевна</t>
  </si>
  <si>
    <t>Утяганов Алмаз Фаритович</t>
  </si>
  <si>
    <t>Гаптуллина Камилла Рустамовна</t>
  </si>
  <si>
    <t>Хаиров Карим Тимурович</t>
  </si>
  <si>
    <t>Алимбекова Айлин Айваровна</t>
  </si>
  <si>
    <t>Шарафиев Тагир Ренатович</t>
  </si>
  <si>
    <t>Гимназия №175</t>
  </si>
  <si>
    <t>Ямалутдинова Эльвира Рафиковна</t>
  </si>
  <si>
    <t>Огоньки</t>
  </si>
  <si>
    <t>Мингулова София Ленаровна</t>
  </si>
  <si>
    <t>Асхадуллина Дина Алмазовна</t>
  </si>
  <si>
    <t>Данилова Каролина Артемовна</t>
  </si>
  <si>
    <t>Вайкай Полина Алексеевна</t>
  </si>
  <si>
    <t>Советский район</t>
  </si>
  <si>
    <t>МБОУ "СОШ" №72</t>
  </si>
  <si>
    <t>ИЗЫСКАТЕЛИ</t>
  </si>
  <si>
    <t>Фатыхов Мурат Риманович</t>
  </si>
  <si>
    <t>Кореев Фёдор Максимович</t>
  </si>
  <si>
    <t>Айсин Карим Ильфатович</t>
  </si>
  <si>
    <t>Латипов Самат Ренатович</t>
  </si>
  <si>
    <t>Бушланова Алина Дмитриевна</t>
  </si>
  <si>
    <t>Лес рук</t>
  </si>
  <si>
    <t>Промышленников Демид Родионович</t>
  </si>
  <si>
    <t xml:space="preserve">Королева Валерия Александровна </t>
  </si>
  <si>
    <t>Ибрагимов Аскар Рустамович</t>
  </si>
  <si>
    <t>Кутдусов Кирилл Русланович</t>
  </si>
  <si>
    <t>Панфутова Екатерина Васильевна</t>
  </si>
  <si>
    <t>МБОУ “Школа №72”</t>
  </si>
  <si>
    <t>Апельсиновые дольки</t>
  </si>
  <si>
    <t>Аюпов Амир Робертович</t>
  </si>
  <si>
    <t>Галиакбаров Тимур  Ильдарович</t>
  </si>
  <si>
    <t>Китова Алиса Дмитриевна</t>
  </si>
  <si>
    <t>Абдуллина Алия Алмазовна</t>
  </si>
  <si>
    <t>Саликиев Амирхан Робертович</t>
  </si>
  <si>
    <t>Приволжский</t>
  </si>
  <si>
    <t>Лицей №83 - Центр образования</t>
  </si>
  <si>
    <t>Маркина Алла Александровна</t>
  </si>
  <si>
    <t>Великолепная пятерка</t>
  </si>
  <si>
    <t>Миндияров Тимур Ринатович</t>
  </si>
  <si>
    <t>Махмутова Ксения Тимуровна</t>
  </si>
  <si>
    <t>Беседина Дарина Дмитриевна</t>
  </si>
  <si>
    <t>Буянова Лия Алексеевна</t>
  </si>
  <si>
    <t>Купова Алика Алиевна</t>
  </si>
  <si>
    <t>МБОУ "Лицей №177"</t>
  </si>
  <si>
    <t>Газизова Гульфира Накиповна</t>
  </si>
  <si>
    <t>Лицеисты</t>
  </si>
  <si>
    <t>Кудисова Валерия Вячеславовна</t>
  </si>
  <si>
    <t>Тимергалеев Амир Линарович</t>
  </si>
  <si>
    <t>Нуриев Рамин Николаевич</t>
  </si>
  <si>
    <t>Бурдина Екатерина Дмитриевна</t>
  </si>
  <si>
    <t>Акопян Кристина Аркадьевна</t>
  </si>
  <si>
    <t>Нуриев Айдар Рашитович</t>
  </si>
  <si>
    <t>Бикбаув Амир Рамисович</t>
  </si>
  <si>
    <t>Беляков Владислав  Евгеньевич</t>
  </si>
  <si>
    <t>Валиев Имран Ильмирович</t>
  </si>
  <si>
    <t>МАОУ "Лицей - инженерный центр"</t>
  </si>
  <si>
    <t>Майорова Татьяна Олеговна</t>
  </si>
  <si>
    <t>Омаров Рауль Русланович</t>
  </si>
  <si>
    <t>Закиров Карим Фаридович</t>
  </si>
  <si>
    <t>Газизова Самира Ленаровна</t>
  </si>
  <si>
    <t>Гаязова Адиля Булатовна</t>
  </si>
  <si>
    <t>Фаттахова Зарина Дамировна</t>
  </si>
  <si>
    <t>Муртазин Нурислам Равилевич</t>
  </si>
  <si>
    <t>Данилов Георгий Александрович</t>
  </si>
  <si>
    <t>Голдобуева Ралина Вячеславовна</t>
  </si>
  <si>
    <t>Галимова Мадина Рузилевна</t>
  </si>
  <si>
    <t>Калгина Карина Вячеславовна</t>
  </si>
  <si>
    <t>Галеутдинова Латифа Рустемовна</t>
  </si>
  <si>
    <t>Клопоух Зоя Михайловна</t>
  </si>
  <si>
    <t>Файзрахманова Сафина Дамировна</t>
  </si>
  <si>
    <t>Гаязова Сабина Ильнуровна</t>
  </si>
  <si>
    <t>Скворцов Кирилл Александрович</t>
  </si>
  <si>
    <t>Баранов Георгий Алексеевич</t>
  </si>
  <si>
    <t>Тогами Кай</t>
  </si>
  <si>
    <t>Самойлов Владимир Станиславович</t>
  </si>
  <si>
    <t>Насыбуллин Вильдан Рузэлевич</t>
  </si>
  <si>
    <t>Звёздочки</t>
  </si>
  <si>
    <t>Антропов Леонид Алексеевич</t>
  </si>
  <si>
    <t>Идиатуллин Радиф Равилевич</t>
  </si>
  <si>
    <t>Махнина Адриана Дмитриевна</t>
  </si>
  <si>
    <t>Тагиева Каролина Радиковна</t>
  </si>
  <si>
    <t>Юсупов Камиль Русланович</t>
  </si>
  <si>
    <t>Кировский</t>
  </si>
  <si>
    <t>МБОУ "Лицей 182" города Казани</t>
  </si>
  <si>
    <t>Шайхутдинова Гузель Фаилевна</t>
  </si>
  <si>
    <t>ПОЗИТИВ</t>
  </si>
  <si>
    <t>Нечаева Ева Дмитриевна</t>
  </si>
  <si>
    <t>Лоскутова Дарья Александровна</t>
  </si>
  <si>
    <t>Мифтахов Вильдан Ильназович</t>
  </si>
  <si>
    <t>Краснова Полина Олеговна</t>
  </si>
  <si>
    <t>Матюнин Назар Максимович</t>
  </si>
  <si>
    <t>МБОУ "Гимназия №75"</t>
  </si>
  <si>
    <t>Зотова Татьяна Джондовна</t>
  </si>
  <si>
    <t>Аленький цветочек</t>
  </si>
  <si>
    <t>Коростелева Арина Сергеевна</t>
  </si>
  <si>
    <t>Даминова Лия Маратовна</t>
  </si>
  <si>
    <t>Габделхакова Рената Ильнаровна</t>
  </si>
  <si>
    <t>Матюхина Варвара Сергеевна</t>
  </si>
  <si>
    <t>Сергеева Милена Вадимовна</t>
  </si>
  <si>
    <t xml:space="preserve">Советский </t>
  </si>
  <si>
    <t>МБОУ "СОШ № 72"</t>
  </si>
  <si>
    <t>Семенова Светлана Владимировна</t>
  </si>
  <si>
    <t>Позитив</t>
  </si>
  <si>
    <t>Ахтямзанов Даниэль Фаилевич</t>
  </si>
  <si>
    <t>Дружинина Елизавета Алексеевна</t>
  </si>
  <si>
    <t>Андрюхин Никита Михайлович</t>
  </si>
  <si>
    <t>Бурцева Анастасия Николаевна</t>
  </si>
  <si>
    <t>Чекулаев Георгий Вячеславович</t>
  </si>
  <si>
    <t>МБОУ "СОШ №72"</t>
  </si>
  <si>
    <t>РюкзачкИ</t>
  </si>
  <si>
    <t>Семёнов Валерий Ильич</t>
  </si>
  <si>
    <t>Сафиуллина Рената Эмилевна</t>
  </si>
  <si>
    <t>Шадиев Карим Тимурович</t>
  </si>
  <si>
    <t>Митрофанова Маргарита Алексеевна</t>
  </si>
  <si>
    <t>Фазлыева Айзиля Айдаровна</t>
  </si>
  <si>
    <t>Гимназия № 8 - ЦО</t>
  </si>
  <si>
    <t>Николаева Надежда Николаевна</t>
  </si>
  <si>
    <t>ИскоркИ</t>
  </si>
  <si>
    <t>Анисимов Тимофей Ильич</t>
  </si>
  <si>
    <t>Аверченко Валерия Александровна</t>
  </si>
  <si>
    <t>Долгов Альберт Александрович</t>
  </si>
  <si>
    <t>Митрофанова Вероника Алексеевна</t>
  </si>
  <si>
    <t>Алексеев Владимир Иванович</t>
  </si>
  <si>
    <t>Медвежата</t>
  </si>
  <si>
    <t>-</t>
  </si>
  <si>
    <t>Гилумханова Рания Рафаэлевна</t>
  </si>
  <si>
    <t>Дружная семейка</t>
  </si>
  <si>
    <t>Тухватова Самира Рамилевна</t>
  </si>
  <si>
    <t>Ганеев Эдгар Русланович</t>
  </si>
  <si>
    <t>Рюмина Глафира Романовна</t>
  </si>
  <si>
    <t>Медведев Ярослав Дмитриевич</t>
  </si>
  <si>
    <t>Капитонов Ян Русланович</t>
  </si>
  <si>
    <t xml:space="preserve">Московский </t>
  </si>
  <si>
    <t xml:space="preserve">МБОУ "Гимназия №94 им. Л. Н. Мурысина" </t>
  </si>
  <si>
    <t>Валеева Диляра Минхайдеровна</t>
  </si>
  <si>
    <t>Классняшки</t>
  </si>
  <si>
    <t>Лемпферт Нева</t>
  </si>
  <si>
    <t>Гумеров Тимур Ильнарович</t>
  </si>
  <si>
    <t>Шамсетдинова Азиза Азатовна</t>
  </si>
  <si>
    <t>Верин Мирон Сергеевич</t>
  </si>
  <si>
    <t>Верина Полина Сергеевна</t>
  </si>
  <si>
    <t>Весёлые друзья</t>
  </si>
  <si>
    <t>Пожарова Мирослава Николаевна</t>
  </si>
  <si>
    <t>Чеснокова Варвара Ильинична</t>
  </si>
  <si>
    <t>Цой Екатерина Георгиевна</t>
  </si>
  <si>
    <t>Галяутдинова Айлина Азатовна</t>
  </si>
  <si>
    <t>Таюпова Асель Шамильевна</t>
  </si>
  <si>
    <t xml:space="preserve">Ново-Савиновский </t>
  </si>
  <si>
    <t>Школа 85</t>
  </si>
  <si>
    <t xml:space="preserve">Невмержицкий Игорь Сергеевич </t>
  </si>
  <si>
    <t>Пермяков Амир Вадимович</t>
  </si>
  <si>
    <t>Хабибрахманова Диана Анваровна</t>
  </si>
  <si>
    <t>Нуреев Асхат Азатович</t>
  </si>
  <si>
    <t>МБОУ "Гимназия №6"</t>
  </si>
  <si>
    <t>Харитонова Ольга Николаевна</t>
  </si>
  <si>
    <t>Поколение Альфа</t>
  </si>
  <si>
    <t>Билалов Марат Алмазович</t>
  </si>
  <si>
    <t>Сафиуллина Рената Ильдаровна</t>
  </si>
  <si>
    <t>Глухова Алиса Антоновна</t>
  </si>
  <si>
    <t>Постникова Ника Александровна</t>
  </si>
  <si>
    <t>Исмагилова Язиля Динаровна</t>
  </si>
  <si>
    <t xml:space="preserve">	МБОУ «Лицей №83 - Центр образования» Приволжского района г. Казани</t>
  </si>
  <si>
    <t>Яруллина Юлия Александровна</t>
  </si>
  <si>
    <t>Дай пять</t>
  </si>
  <si>
    <t>Билалов Ринат Алмазович</t>
  </si>
  <si>
    <t>Козенбаева Зоя Евгеньевна</t>
  </si>
  <si>
    <t>Зиннатуллин Марат Ренатович</t>
  </si>
  <si>
    <t>Насрутдинова Александра Маратовна</t>
  </si>
  <si>
    <t>Хаматов Амир Ильшатович</t>
  </si>
  <si>
    <t>Азмуханова Дина Леонидовна</t>
  </si>
  <si>
    <t>Совята</t>
  </si>
  <si>
    <t xml:space="preserve">Хадиев Радель Динарович </t>
  </si>
  <si>
    <t xml:space="preserve">Бикренев Кирилл Сергеевич </t>
  </si>
  <si>
    <t>Исаева Анастасия Артуровна</t>
  </si>
  <si>
    <t>Нагимова Амина Ильфатовна</t>
  </si>
  <si>
    <t>МБОУ «Гимназия №75»</t>
  </si>
  <si>
    <t xml:space="preserve">Ахмадуллина Анна Николаевна </t>
  </si>
  <si>
    <t>Орлята</t>
  </si>
  <si>
    <t>Бахтиева Саида Ильдаровна</t>
  </si>
  <si>
    <t>Комарова Лиана Владиславовна</t>
  </si>
  <si>
    <t>Антонов Алекс Арнольдович</t>
  </si>
  <si>
    <t xml:space="preserve">МБОУ "Школа №130" </t>
  </si>
  <si>
    <t>Саулина Светлана Владимировна</t>
  </si>
  <si>
    <t>Супермены</t>
  </si>
  <si>
    <t>Толстов Дмитрий Яковлевич</t>
  </si>
  <si>
    <t>Михайлов Ярослав Владимирович</t>
  </si>
  <si>
    <t>Мухамедзянов Сабир Ренатович</t>
  </si>
  <si>
    <t>Гуляев Эмиль Александрович</t>
  </si>
  <si>
    <t>Ахременко Никита Игоревич</t>
  </si>
  <si>
    <t xml:space="preserve">МБОУ 122 гимназия им Ж. А. Зайцевой / МБОУ Сред. Обр . Школа 12 </t>
  </si>
  <si>
    <t>Левина Ольга Анатольевна / Галанина Алла Николаевна</t>
  </si>
  <si>
    <t>Мандарины</t>
  </si>
  <si>
    <t>Кормишин Илья Олегович</t>
  </si>
  <si>
    <t xml:space="preserve">Титов Михаил Сергеевич </t>
  </si>
  <si>
    <t>Ермалаев Марсель Маркович</t>
  </si>
  <si>
    <t>Тухватшина Афина Рустемовна</t>
  </si>
  <si>
    <t>Мусин Раян Русланович</t>
  </si>
  <si>
    <t>МБОУ «СШ N85»</t>
  </si>
  <si>
    <t>Комбинаторы</t>
  </si>
  <si>
    <t>Хабибуллин Кирилл</t>
  </si>
  <si>
    <t>Семенов Глеб</t>
  </si>
  <si>
    <t>Сибгатуллин Аскар</t>
  </si>
  <si>
    <t>Сунгатуллин Ильназ</t>
  </si>
  <si>
    <t>Иванов Данил</t>
  </si>
  <si>
    <t>МБОУ "Многопрофильная школа №181"</t>
  </si>
  <si>
    <t>Габдрахманова Эльмира Ринатовна</t>
  </si>
  <si>
    <t>Лучшие</t>
  </si>
  <si>
    <t>Шибаева Ульяна Романовна</t>
  </si>
  <si>
    <t>Попова Виталина Антоновна</t>
  </si>
  <si>
    <t>Николаева Алёна Сергеевна</t>
  </si>
  <si>
    <t>Гумеров Малик Линарович</t>
  </si>
  <si>
    <t>МБОУ "СОШ №151"</t>
  </si>
  <si>
    <t>Качалова Алия Данияровна</t>
  </si>
  <si>
    <t>The BEST</t>
  </si>
  <si>
    <t>Захаров Никита Данилович</t>
  </si>
  <si>
    <t>Насыров Саид Рустамович</t>
  </si>
  <si>
    <t>Хамидуллина Ильвина Ильгизовна</t>
  </si>
  <si>
    <t>Карпова Полина Александровна</t>
  </si>
  <si>
    <t>Шибанова Владислава Артемовна</t>
  </si>
  <si>
    <t>Хранители знаний</t>
  </si>
  <si>
    <t>Ларин Ратмир Русланович</t>
  </si>
  <si>
    <t>Торбина Эрика Кирилловна</t>
  </si>
  <si>
    <t>Салахиев Тимур Ильдарович</t>
  </si>
  <si>
    <t>Салахиев Марсель Ильдарович</t>
  </si>
  <si>
    <t>Федорова Ева Евгеньевна</t>
  </si>
  <si>
    <t>МБОУ "Гимназия №96"</t>
  </si>
  <si>
    <t>Латипова Гульнур Гайнутдиновна</t>
  </si>
  <si>
    <t>Умники</t>
  </si>
  <si>
    <t>Хуснуллина Амелия Камилевна</t>
  </si>
  <si>
    <t>Султанов Аскар Русланович</t>
  </si>
  <si>
    <t>Мухамедов Карим Альбертович</t>
  </si>
  <si>
    <t>Анохина Анастасия Сергеевна</t>
  </si>
  <si>
    <t>Гатиатулин Самир Аскарович</t>
  </si>
  <si>
    <t>МБОУ "Гимназия №122 имени Ж.А.Зайцевой"</t>
  </si>
  <si>
    <t>Всезнайка</t>
  </si>
  <si>
    <t>Наумова Екатерина Максимовна</t>
  </si>
  <si>
    <t xml:space="preserve">Печенкин Ярослав Михайлович </t>
  </si>
  <si>
    <t>Хафизов Амиль Айратович</t>
  </si>
  <si>
    <t>Мусина Динара Ренатовна</t>
  </si>
  <si>
    <t>Ибрагимова Мадина Ильнуровна</t>
  </si>
  <si>
    <t>МБОУ «Многопрофильная полилингвальная гимназия №180»</t>
  </si>
  <si>
    <t>Бакдаш Алина Андреевна</t>
  </si>
  <si>
    <t>Рубин</t>
  </si>
  <si>
    <t>Ившина Александра Александровна</t>
  </si>
  <si>
    <t>Хасанова Сафия Шамилевна</t>
  </si>
  <si>
    <t>Липинская Милана Дмитриевна</t>
  </si>
  <si>
    <t>Шакиров Эмиль Маратович</t>
  </si>
  <si>
    <t xml:space="preserve">Галлямов Карим Тимурович </t>
  </si>
  <si>
    <t>Гурина Галина Владимировна</t>
  </si>
  <si>
    <t>Новое поколение</t>
  </si>
  <si>
    <t>Ахметгареева Амиля Руслановна</t>
  </si>
  <si>
    <t xml:space="preserve">Ботенкова Арина Эдуардовна </t>
  </si>
  <si>
    <t>Габитова Алиана Рамилевна</t>
  </si>
  <si>
    <t>Уразбай Матвей Александрович</t>
  </si>
  <si>
    <t>Шайхутдинов Эдгар Эдуардович</t>
  </si>
  <si>
    <t>МБОУ "Лицей N116"</t>
  </si>
  <si>
    <t xml:space="preserve">Ахмерова Елена Александровна </t>
  </si>
  <si>
    <t>Умники и умницы</t>
  </si>
  <si>
    <t>Шигапова Самина Маратовна</t>
  </si>
  <si>
    <t>Сагитов Карим Ильнарович</t>
  </si>
  <si>
    <t>Сибгатуллина Азалия Ленаровна</t>
  </si>
  <si>
    <t>Ибрагимова Альсина Маратовна</t>
  </si>
  <si>
    <t>Гилязов Тагир Раилевич</t>
  </si>
  <si>
    <t>Авиастроительный</t>
  </si>
  <si>
    <t>МБОУ СОШ №54</t>
  </si>
  <si>
    <t>Гараева Зульфия Рафисовна</t>
  </si>
  <si>
    <t>Умки</t>
  </si>
  <si>
    <t>Гилазетдинов Дамир Альбертович</t>
  </si>
  <si>
    <t>Гизатуллина Алина Эльнаровна</t>
  </si>
  <si>
    <t>Зарипова Регина Рустемовна</t>
  </si>
  <si>
    <t xml:space="preserve">Мирзагитова Амина Алмазовна </t>
  </si>
  <si>
    <t>Хаметова Аида Равилевна</t>
  </si>
  <si>
    <t>Загерова Венера Ильдаровна</t>
  </si>
  <si>
    <t>КУБИКИ-РУБИКИ</t>
  </si>
  <si>
    <t>Дмитриев Данила Андреевич</t>
  </si>
  <si>
    <t xml:space="preserve">Шарафетдинова Алия Алмазовна </t>
  </si>
  <si>
    <t>Камалов Тимур Айдарович</t>
  </si>
  <si>
    <t>Морозов Арслан Русланович</t>
  </si>
  <si>
    <t>Ионова Полина Антоновна</t>
  </si>
  <si>
    <t>Сайфуллина Мария Леонидовна</t>
  </si>
  <si>
    <t>Покорители вершин</t>
  </si>
  <si>
    <t xml:space="preserve">Яриев Радель Артурович </t>
  </si>
  <si>
    <t xml:space="preserve">Мангушева Марьям Артуровна </t>
  </si>
  <si>
    <t>Пищугина Анна Алексеевна</t>
  </si>
  <si>
    <t>Садыков Камиль Жаудатович</t>
  </si>
  <si>
    <t>Самитова Камила Булатовна</t>
  </si>
  <si>
    <t>Гурьянова Ольга Владимировна</t>
  </si>
  <si>
    <t xml:space="preserve">Звездочки </t>
  </si>
  <si>
    <t xml:space="preserve">Акчурина Азалия Ильдаровна </t>
  </si>
  <si>
    <t xml:space="preserve">Ковычева Есения Анатольевна </t>
  </si>
  <si>
    <t xml:space="preserve">Хабибуллина  Элина Эрастовна </t>
  </si>
  <si>
    <t xml:space="preserve">Тимохина Есения Вячеславовна </t>
  </si>
  <si>
    <t xml:space="preserve">Камалеева Алия Маратовна </t>
  </si>
  <si>
    <t xml:space="preserve">102 гимназия им.М.С Устиновой </t>
  </si>
  <si>
    <t xml:space="preserve">Гайнутдинова Людмила Михайловна </t>
  </si>
  <si>
    <t xml:space="preserve">Лидеры </t>
  </si>
  <si>
    <t xml:space="preserve">Паренков Трофим Игоревич </t>
  </si>
  <si>
    <t xml:space="preserve">Пучков Данила Алексеевич </t>
  </si>
  <si>
    <t xml:space="preserve">Шайхутдинов Мурад Ильнурович </t>
  </si>
  <si>
    <t xml:space="preserve">Анохин Матвей Сергеевич </t>
  </si>
  <si>
    <t xml:space="preserve">Павлов Ярослав Дмитриевич </t>
  </si>
  <si>
    <t>Молния</t>
  </si>
  <si>
    <t>Зиатдинова Язиля Рустемовна</t>
  </si>
  <si>
    <t>Санатуллова Алина Георгиевна</t>
  </si>
  <si>
    <t>Светикова Полина Игоревна</t>
  </si>
  <si>
    <t>Шафигин Самир Ильясович</t>
  </si>
  <si>
    <t>МБОУ "Политехнический лицей №182"</t>
  </si>
  <si>
    <t>Малышева Элина Алексеевна</t>
  </si>
  <si>
    <t>Эрудиты</t>
  </si>
  <si>
    <t>Абдуллин Арслан Тимурович</t>
  </si>
  <si>
    <t>Верушкин Егор Денисович</t>
  </si>
  <si>
    <t>Денисов Степан Евгеньевич</t>
  </si>
  <si>
    <t>Набиулин Денис Дмитриевич</t>
  </si>
  <si>
    <t>Сунгатуллин Радель Эдуардович</t>
  </si>
  <si>
    <t>ЗВЕЗДА</t>
  </si>
  <si>
    <t>Исламова Карина Ильмировна</t>
  </si>
  <si>
    <t>Фахардынов Радмир Русланович</t>
  </si>
  <si>
    <t>Широкова Злата Павловна</t>
  </si>
  <si>
    <t>Родова Анастасия Алексеевна</t>
  </si>
  <si>
    <t>Супрунов Илья Денисович</t>
  </si>
  <si>
    <t>МБОУ СОШ №181</t>
  </si>
  <si>
    <t>Рогощенко Елена Витальевна</t>
  </si>
  <si>
    <t>Адымнарики - дружная семья</t>
  </si>
  <si>
    <t>Газизова Иделина Радиковна</t>
  </si>
  <si>
    <t>Мухаметшина Сафия Ильнаровна</t>
  </si>
  <si>
    <t>Фатыхов Минтимер Ленарович</t>
  </si>
  <si>
    <t>Хайруллина Лилиана Айратовна</t>
  </si>
  <si>
    <t>Халфиев Тагир Ильнурович</t>
  </si>
  <si>
    <t>Альфина Илгизовна Галимова</t>
  </si>
  <si>
    <t>КосмоСтарс</t>
  </si>
  <si>
    <t>Минеев Роман Евгеньевич</t>
  </si>
  <si>
    <t>Котегов Максим Иванович</t>
  </si>
  <si>
    <t>Гараев Раян Раделевич</t>
  </si>
  <si>
    <t>Хабибуллина Самира Динаровна</t>
  </si>
  <si>
    <t>Гладкова Амалия Павловна</t>
  </si>
  <si>
    <t>МБОУ «Многопрофильный лицей №187»</t>
  </si>
  <si>
    <t>Фатхуллина Ландыш Талгатовна</t>
  </si>
  <si>
    <t>Инженеры</t>
  </si>
  <si>
    <t xml:space="preserve">Попкова Мария Андреевна </t>
  </si>
  <si>
    <t xml:space="preserve">Потапов Артем Михайлович </t>
  </si>
  <si>
    <t>Халиков Эмир Шамилевич</t>
  </si>
  <si>
    <t xml:space="preserve">Сергеева Виктория Сергеевна </t>
  </si>
  <si>
    <t xml:space="preserve">Кириллов Артем Юрьевич </t>
  </si>
  <si>
    <t>Муниципальное бюджетное общеобразовательное учреждение "Гимназия № 179-центр образования"</t>
  </si>
  <si>
    <t xml:space="preserve">Крайнова Светлана Алексеевна </t>
  </si>
  <si>
    <t xml:space="preserve">Кексики </t>
  </si>
  <si>
    <t>Ахметова Амелия Фархадовна</t>
  </si>
  <si>
    <t>Кашапова Софья Николаевна</t>
  </si>
  <si>
    <t>Купан Хайдар Тимурович</t>
  </si>
  <si>
    <t xml:space="preserve">Меньшаков Станислав Антонович </t>
  </si>
  <si>
    <t>Сабиров Айдар Дамирович</t>
  </si>
  <si>
    <t>МАОУ "Лицей № 121" (ЦО №178)</t>
  </si>
  <si>
    <t>Вихерева Наталья Александровна</t>
  </si>
  <si>
    <t>КАССИОпея</t>
  </si>
  <si>
    <t>Кулик Степан Алексеевич</t>
  </si>
  <si>
    <t>Рахимова Кира Романовна</t>
  </si>
  <si>
    <t>Лифер Софья Александровна</t>
  </si>
  <si>
    <t>Корнилов Алексей Вадимович</t>
  </si>
  <si>
    <t>Хабибуллин Ильдар Ренатович</t>
  </si>
  <si>
    <t>МАОУ "Школа №18"</t>
  </si>
  <si>
    <t>Шипкова Оксана Николаевна</t>
  </si>
  <si>
    <t xml:space="preserve">Легендарные гуси </t>
  </si>
  <si>
    <t>Доёнкина Арина Андреевна</t>
  </si>
  <si>
    <t>Киамова Дина Айратовна</t>
  </si>
  <si>
    <t xml:space="preserve">Васильева Эвелина Дмитриевна </t>
  </si>
  <si>
    <t>Сабирова Малиха Марселевна</t>
  </si>
  <si>
    <t>Мингазова Лейсан Радиковна</t>
  </si>
  <si>
    <t xml:space="preserve">	МБОУ "Многопрофильная школа №181"</t>
  </si>
  <si>
    <t>Батыршина Миляуша Рубисовна</t>
  </si>
  <si>
    <t>Друзья</t>
  </si>
  <si>
    <t>Гатауллин Карим Рузалевич</t>
  </si>
  <si>
    <t>Садовников Артём Андреевич</t>
  </si>
  <si>
    <t>Миннегалиев Аяз Алмазович</t>
  </si>
  <si>
    <t>Ерохин Ролан Сергеевич</t>
  </si>
  <si>
    <t>Яруллин Данияр Дамирович</t>
  </si>
  <si>
    <t xml:space="preserve">МБОУ "Политехнический лицей №182" </t>
  </si>
  <si>
    <t>Кручинина Злата Романовна</t>
  </si>
  <si>
    <t>Non-Stop</t>
  </si>
  <si>
    <t>Хамзин Амирхан Ниязович</t>
  </si>
  <si>
    <t>Хакимова Ралина Ринатовна</t>
  </si>
  <si>
    <t xml:space="preserve">Кинзябулатов Эмир Алмазович </t>
  </si>
  <si>
    <t>Варфоломеева Анна Владиславовна</t>
  </si>
  <si>
    <t>Удачник Рада Сергеевна</t>
  </si>
  <si>
    <t>АНОО «Академия Бала-Сити(Город детей)»</t>
  </si>
  <si>
    <t>Камалова Гульназ Рафаэловна</t>
  </si>
  <si>
    <t xml:space="preserve">Максимум </t>
  </si>
  <si>
    <t>Шайдулин Таир Альбертович</t>
  </si>
  <si>
    <t xml:space="preserve">Сафина Лиана Вадимовна </t>
  </si>
  <si>
    <t>Алыбаева Элиза Тимуровна</t>
  </si>
  <si>
    <t>Курмаев Рустэм Ильнурович</t>
  </si>
  <si>
    <t>Хайрутдинов Наиль Ирекович</t>
  </si>
  <si>
    <t>Дружба</t>
  </si>
  <si>
    <t>Халиуллин Артур Айдарович</t>
  </si>
  <si>
    <t>Талыбов Амир Артурович</t>
  </si>
  <si>
    <t>Зиганшин Азамат Алмазович</t>
  </si>
  <si>
    <t>Юсупова Саида Илхомовна</t>
  </si>
  <si>
    <t>Быков Эмиль Алексеевич</t>
  </si>
  <si>
    <t>Лицей инженерный центр</t>
  </si>
  <si>
    <t xml:space="preserve">Скрыпник Инна Владимировна </t>
  </si>
  <si>
    <t>Ахметзянова Асель Данисовна</t>
  </si>
  <si>
    <t>Габдрахманов Карим Рамилевич</t>
  </si>
  <si>
    <t>Гаязова Сафия Булатовна</t>
  </si>
  <si>
    <t>Побежимов Михаил Сергеевич</t>
  </si>
  <si>
    <t xml:space="preserve">АННО «Академия Бала-Сити» </t>
  </si>
  <si>
    <t xml:space="preserve">Рябкова Ирина Александровна </t>
  </si>
  <si>
    <t>Умницы</t>
  </si>
  <si>
    <t>Ануфриева Валерия Константиновна</t>
  </si>
  <si>
    <t>Биктагирова Эмилия Тимуровна</t>
  </si>
  <si>
    <t>Линдт Елизавета Александровна</t>
  </si>
  <si>
    <t>Мелякина Маргарита Денисовна</t>
  </si>
  <si>
    <t>Уразманова Дарина Маратовна</t>
  </si>
  <si>
    <t>МБОУ Гимназия 94</t>
  </si>
  <si>
    <t>Золотые дети</t>
  </si>
  <si>
    <t>Уразманова Ралина Айратовна</t>
  </si>
  <si>
    <t>Паймуллин Лев Андреевич</t>
  </si>
  <si>
    <t>Нуруллина Таира Айратовна</t>
  </si>
  <si>
    <t>Кузин Арсений Константинович</t>
  </si>
  <si>
    <t>Лазарев Архип Артемович</t>
  </si>
  <si>
    <t>МАОУ "Лицей-инженерный центр"</t>
  </si>
  <si>
    <t>Малахова Диана Равилевна</t>
  </si>
  <si>
    <t>Тигрята и Зайки</t>
  </si>
  <si>
    <t>Чилимова Ксения Артемовна</t>
  </si>
  <si>
    <t>Данилова Дарья Дмитриевна</t>
  </si>
  <si>
    <t>Хайрутдинова Ралина Рушановна</t>
  </si>
  <si>
    <t>Хайруллина Самина Зуфаровна</t>
  </si>
  <si>
    <t>Паймуллина Нелли Андреевна</t>
  </si>
  <si>
    <t>Лучшие друзья</t>
  </si>
  <si>
    <t>Ваничков Макар Алексеевич</t>
  </si>
  <si>
    <t>Закиров Шамиль Эдуардович</t>
  </si>
  <si>
    <t>Нуриязданов Адель Айратович</t>
  </si>
  <si>
    <t>Каримуллин Тагир Артурович</t>
  </si>
  <si>
    <t>Зиннатуллин Оскар Эрикович</t>
  </si>
  <si>
    <t>Персики</t>
  </si>
  <si>
    <t>Касимова Самина Альбертовна</t>
  </si>
  <si>
    <t>Акмалов Карим Русланович</t>
  </si>
  <si>
    <t>Ахметшин Самат Ирекович</t>
  </si>
  <si>
    <t>Хуснуллин Альберт Айратович</t>
  </si>
  <si>
    <t>Исмагилова Дарина Радиковна</t>
  </si>
  <si>
    <t>МАОУ "Лицей 121"</t>
  </si>
  <si>
    <t>Творческие искатели</t>
  </si>
  <si>
    <t>Мухамедьярова Камалия Маратовна</t>
  </si>
  <si>
    <t>Мингалиев Руслан Ильнурович</t>
  </si>
  <si>
    <t>Елизаветина Агата Сергеевна</t>
  </si>
  <si>
    <t>Аскаров Карим Рустамович</t>
  </si>
  <si>
    <t>Многопрофильная школа № 181</t>
  </si>
  <si>
    <t>Самитова Алина Рамисовна</t>
  </si>
  <si>
    <t>ГОЛОВОЛОМКИ</t>
  </si>
  <si>
    <t>Сиднев Леон Александрович</t>
  </si>
  <si>
    <t>Сулейманова Эвелина Витальевна</t>
  </si>
  <si>
    <t>Павлов Илья Андреевич</t>
  </si>
  <si>
    <t>Зарипова Ясмина Дамировна</t>
  </si>
  <si>
    <t>Гвоздева Елена Владимировна</t>
  </si>
  <si>
    <t>АЛЬТАИР</t>
  </si>
  <si>
    <t>Миназов Рафаэль Радикович</t>
  </si>
  <si>
    <t>Усова Илиана Ильинична</t>
  </si>
  <si>
    <t>Сагдуллина Зарина Маратовна</t>
  </si>
  <si>
    <t>Кашапов Алим Ленарович</t>
  </si>
  <si>
    <t>Парфёнов Ярослав Игоревич</t>
  </si>
  <si>
    <t>МБОУ «Лицей №185»</t>
  </si>
  <si>
    <t>Вахитова Альфиза Альфисовна</t>
  </si>
  <si>
    <t>АЛЬФА</t>
  </si>
  <si>
    <t>Мустаев Марсель Айратович</t>
  </si>
  <si>
    <t>Ишбулдина Эмилия Ильшатовна</t>
  </si>
  <si>
    <t>Сабиров Артур Булатович</t>
  </si>
  <si>
    <t>Сафиуллин Тамерлан Ильвирович</t>
  </si>
  <si>
    <t>Шагарова Алина Александровна</t>
  </si>
  <si>
    <t>Веселые инженеры</t>
  </si>
  <si>
    <t>Костягин Александр Артемович</t>
  </si>
  <si>
    <t>Фархутдинов Амир Радикович</t>
  </si>
  <si>
    <t>Евченко Полина Ивановна</t>
  </si>
  <si>
    <t>Абрамов Арсений Артемович</t>
  </si>
  <si>
    <t>Черникова Мария Михайловна</t>
  </si>
  <si>
    <t>МАОУ «Лицей - инженерный центр»</t>
  </si>
  <si>
    <t>Скрынник Инна Владимировна</t>
  </si>
  <si>
    <t>Мои друзья</t>
  </si>
  <si>
    <t>Антипова Анастасия Михайловна</t>
  </si>
  <si>
    <t>Гурьянова Асель Александровна</t>
  </si>
  <si>
    <t>Кумракова Милана Михайловна</t>
  </si>
  <si>
    <t>Суботич Тияна Робертовна</t>
  </si>
  <si>
    <t>Хакимова Айрина Ильназовна</t>
  </si>
  <si>
    <t>МБОУ Гимназия №36</t>
  </si>
  <si>
    <t>Данилова Марина Владимировна</t>
  </si>
  <si>
    <t>Эрудиты 122</t>
  </si>
  <si>
    <t>Ибрагимов Карим Русланович</t>
  </si>
  <si>
    <t>Каримов Марат Ильшатович</t>
  </si>
  <si>
    <t>Гайнутдинов Тимур Дамирович</t>
  </si>
  <si>
    <t>Бугульминская Ульяна Евгеньевна</t>
  </si>
  <si>
    <t>Гагарина Александра Сергеевна</t>
  </si>
  <si>
    <t>МБОУ Гимназия №122 имени Ж.А. Зайцевой</t>
  </si>
  <si>
    <t>Пронягина Оксана Александровна</t>
  </si>
  <si>
    <t>Тазетдинов Шамиль Айратович</t>
  </si>
  <si>
    <t>Хуснетдинов Юсуф Маликович</t>
  </si>
  <si>
    <t>Валеев Роберт Русланович</t>
  </si>
  <si>
    <t>Дыбкалюк Виктория Евгеньевна</t>
  </si>
  <si>
    <t>МАОУ Лицей №121 (ЦО №178)</t>
  </si>
  <si>
    <t>УникуМы</t>
  </si>
  <si>
    <t>Даукаева Ясмина Исламовна</t>
  </si>
  <si>
    <t>Гимадиев Данияр Ринатович</t>
  </si>
  <si>
    <t>Шарифуллин Тимур Русланович</t>
  </si>
  <si>
    <t>Юнусова Аделина Дамировна</t>
  </si>
  <si>
    <t>Крохина Ариана Алексанровна</t>
  </si>
  <si>
    <t>МБОУ "Многопрофильная школа 181"</t>
  </si>
  <si>
    <t xml:space="preserve">Рогощенко Елена Витальевна </t>
  </si>
  <si>
    <t>Знатоки</t>
  </si>
  <si>
    <t>Сергеева Валерия Сергеевна</t>
  </si>
  <si>
    <t>Гильфанов Карим Ринатович</t>
  </si>
  <si>
    <t>Ильясов Булат Талгатович</t>
  </si>
  <si>
    <t>Зиннатуллин Тимур Искандерович</t>
  </si>
  <si>
    <t>Романова Амира Дмитриевна</t>
  </si>
  <si>
    <t>МБОУ «Лицей № 177»</t>
  </si>
  <si>
    <t>Ахметзянова Алмазия Рашитовна</t>
  </si>
  <si>
    <t>ВторАклашки</t>
  </si>
  <si>
    <t>Васин Родион Александрович</t>
  </si>
  <si>
    <t>Царькова Полина Сергеевна</t>
  </si>
  <si>
    <t>Пушкарев Глеб Сергеевич</t>
  </si>
  <si>
    <t>Захаров Демид Николаевич</t>
  </si>
  <si>
    <t>Валиев Арсель Данилович</t>
  </si>
  <si>
    <t>НЕучёные</t>
  </si>
  <si>
    <t>Муравчикова Дарина Дмитриевна</t>
  </si>
  <si>
    <t>Диярова Аделина Ленаровна</t>
  </si>
  <si>
    <t>Дементьев Константин Денисович</t>
  </si>
  <si>
    <t>Газизова Нафиса Булатовна</t>
  </si>
  <si>
    <t>Гаврилов Максим Сергеевич</t>
  </si>
  <si>
    <t>МБОУ «Многопрофильный лицей №170»</t>
  </si>
  <si>
    <t>Еремина Наталья Александровна</t>
  </si>
  <si>
    <t xml:space="preserve">Умники и умницы </t>
  </si>
  <si>
    <t>Валеева Малика Ринатовна</t>
  </si>
  <si>
    <t>Зарипов Лябиб Шамилевич</t>
  </si>
  <si>
    <t>Зиятдинов Клим Павлович</t>
  </si>
  <si>
    <t>Нигаматуллина Асель Марселевна</t>
  </si>
  <si>
    <t>Сабирзянов Карим Амирович</t>
  </si>
  <si>
    <t>Лицей 121</t>
  </si>
  <si>
    <t>Сагитова Гюзель Рашитовна</t>
  </si>
  <si>
    <t>Громова Ксения Денисовна</t>
  </si>
  <si>
    <t>Демко Ева Владиславовна</t>
  </si>
  <si>
    <t>Зайнуллин Данил Тимурович</t>
  </si>
  <si>
    <t>Куляева Азалия Азатовна</t>
  </si>
  <si>
    <t>Шаймуллин Адель Айратович</t>
  </si>
  <si>
    <t>Мудрецы</t>
  </si>
  <si>
    <t>Гизатуллина Ралина Ильшатовна</t>
  </si>
  <si>
    <t>Малов Ранель Артемович</t>
  </si>
  <si>
    <t>Нурмухаметов Тимер Булатович</t>
  </si>
  <si>
    <t>Хайрутдинов Таир Маратович</t>
  </si>
  <si>
    <t>Хасанзянова Ясмина Рифатовна</t>
  </si>
  <si>
    <t xml:space="preserve">Сагитова Гюзель Рашитовна </t>
  </si>
  <si>
    <t>Сююмбике</t>
  </si>
  <si>
    <t>Асфандьярова Софья Александровна</t>
  </si>
  <si>
    <t>Волгушева Милана Владимировна</t>
  </si>
  <si>
    <t>Кочеткова Валерия Алексеевна</t>
  </si>
  <si>
    <t>Невзорова Эмилия Эдуардовна</t>
  </si>
  <si>
    <t>Фатхуллина Амелия Маратовна</t>
  </si>
  <si>
    <t>Великолепная пятёрка</t>
  </si>
  <si>
    <t>Насибуллин Камиль Ленарович</t>
  </si>
  <si>
    <t>Бородина Аксинья Олеговна</t>
  </si>
  <si>
    <t>Куцакова Дарья Антоновна</t>
  </si>
  <si>
    <t>Ханипова Камилла Марселевна</t>
  </si>
  <si>
    <t>Фазлуллин Адель Ильшатович</t>
  </si>
  <si>
    <t>Максимум</t>
  </si>
  <si>
    <t>Миннегалиев Риназ Алмазович</t>
  </si>
  <si>
    <t>Барышников Вячеслав Дмитриевич</t>
  </si>
  <si>
    <t>Шарипов Радмир Русланович</t>
  </si>
  <si>
    <t>Гимранов Риназ Ильнарович</t>
  </si>
  <si>
    <t>Абубекяров Раяз Ризаевич</t>
  </si>
  <si>
    <t>Политехнический лицей N182</t>
  </si>
  <si>
    <t>Ахметзянова Резеда Рашатовна</t>
  </si>
  <si>
    <t>Губка Боб</t>
  </si>
  <si>
    <t>Шакиров Шамиль Ришатович</t>
  </si>
  <si>
    <t>Перцев Роман Антонович</t>
  </si>
  <si>
    <t>Егорова Виктория Сергеевна</t>
  </si>
  <si>
    <t xml:space="preserve">Вахитова Самира Ильдаровна </t>
  </si>
  <si>
    <t>Назаров Ремезан Ашыралиевич</t>
  </si>
  <si>
    <t xml:space="preserve"> МАОУ Лицей №121 (ЦО №178)</t>
  </si>
  <si>
    <t>Зарипова Чулпан Динаровна</t>
  </si>
  <si>
    <t>Ковалев Илья Сергеевич</t>
  </si>
  <si>
    <t>Сывороткин Матвей Сергеевич</t>
  </si>
  <si>
    <t>Шагвалиева Камилла Ренатовна</t>
  </si>
  <si>
    <t>Гордеева Мирослава Владимировна</t>
  </si>
  <si>
    <t>Лицей 170</t>
  </si>
  <si>
    <t>Хакимова Айгуль Нуртдиновна</t>
  </si>
  <si>
    <t>Охотники за победой</t>
  </si>
  <si>
    <t>Мясаров Тимерхан Аделевич</t>
  </si>
  <si>
    <t>Кулаков Карим Ринатович</t>
  </si>
  <si>
    <t>Хафизова Зарина Маратовна</t>
  </si>
  <si>
    <t>Габбазов Наиль Ринатович</t>
  </si>
  <si>
    <t>Ключников Роман Евгеньевич</t>
  </si>
  <si>
    <t>МБОУ Лицей 170</t>
  </si>
  <si>
    <t>Сверчкова Наталья Анатольевна</t>
  </si>
  <si>
    <t>Кубик Рубик</t>
  </si>
  <si>
    <t>Бильданова Милана Ильназовна</t>
  </si>
  <si>
    <t>Гибадуллина Мадина Айнасовна</t>
  </si>
  <si>
    <t xml:space="preserve">Гусев Артём Русланович </t>
  </si>
  <si>
    <t>Медведева Полина Викторовна</t>
  </si>
  <si>
    <t>МБОУ гимназия #122 им Ж. А.Зайцевой</t>
  </si>
  <si>
    <t>Левина Ольга Анатольевна</t>
  </si>
  <si>
    <t>3+2</t>
  </si>
  <si>
    <t>Депутатова Юлия Вячеславовна</t>
  </si>
  <si>
    <t>Нотфуллина Камелия Рамилевна</t>
  </si>
  <si>
    <t>Понамарчук Роман Владимирович</t>
  </si>
  <si>
    <t>Горобей Богдан Дмитриевич</t>
  </si>
  <si>
    <t>Горобей София Дмитриевна</t>
  </si>
  <si>
    <t xml:space="preserve"> Фатхуллина Ландыш Талгатовна</t>
  </si>
  <si>
    <t>Весняшечки</t>
  </si>
  <si>
    <t>Хасанов Ибрахим Рустемович</t>
  </si>
  <si>
    <t>Салова Анастасия Ивановна</t>
  </si>
  <si>
    <t>Турна Роберт Эльдарович</t>
  </si>
  <si>
    <t>Туктаров Рим Амирович</t>
  </si>
  <si>
    <t>Ильина Арина Максимовна</t>
  </si>
  <si>
    <t>МБОУ "Школа №80"</t>
  </si>
  <si>
    <t>Шайдуллина Резида Хизяповна</t>
  </si>
  <si>
    <t>Акулы</t>
  </si>
  <si>
    <t>Зиннурова Риана Аделевна</t>
  </si>
  <si>
    <t>Воронова Марьяна Маратовна</t>
  </si>
  <si>
    <t>Гаусетдинова Айлина Артуровна</t>
  </si>
  <si>
    <t>Халилов Радмир Наилевич</t>
  </si>
  <si>
    <t>Шаяхметов Аскар Аделевич</t>
  </si>
  <si>
    <t>МБОУ Гимназия N 94 им Л. Н. Мурысина</t>
  </si>
  <si>
    <t>Хусаинова Руфина Рафиковна</t>
  </si>
  <si>
    <t>Весняшки</t>
  </si>
  <si>
    <t>Сафина Камила Маратовна</t>
  </si>
  <si>
    <t>Маликов Данияр Азатович</t>
  </si>
  <si>
    <t>Минсафина Ясмина Рамилевна</t>
  </si>
  <si>
    <t>Чернова Ксения Денисовна</t>
  </si>
  <si>
    <t>Ромадановская Алана Амиловна</t>
  </si>
  <si>
    <t xml:space="preserve">Мудрецы </t>
  </si>
  <si>
    <t xml:space="preserve">Губанова Карина Викторовна </t>
  </si>
  <si>
    <t xml:space="preserve">Павлов Илья Алексеевич </t>
  </si>
  <si>
    <t>Мансуров Ратмир Ниязович</t>
  </si>
  <si>
    <t xml:space="preserve">Набаткина Валерия Артёмовна </t>
  </si>
  <si>
    <t xml:space="preserve">Милютина Камилла Сергеевна </t>
  </si>
  <si>
    <t>МБОУ «Многопрофильная гимназия №189 “Заман”»</t>
  </si>
  <si>
    <t xml:space="preserve">Галяветдинова Айгуль Наилевна </t>
  </si>
  <si>
    <t>Апельсин</t>
  </si>
  <si>
    <t xml:space="preserve">Гильманов Ислам Искандерович </t>
  </si>
  <si>
    <t>Нуриев Алишер Алмазович</t>
  </si>
  <si>
    <t>Степанова Каролина Алексеевна</t>
  </si>
  <si>
    <t>Шакиров Тагир Каримович</t>
  </si>
  <si>
    <t>Шимшек Айша Алишеровна</t>
  </si>
  <si>
    <t>МБОУ "Лицей №5"</t>
  </si>
  <si>
    <t>Ахметзянова  Анна Алексеевна</t>
  </si>
  <si>
    <t>Маленькие гении</t>
  </si>
  <si>
    <t>Абдуллина Арина Айратовна</t>
  </si>
  <si>
    <t xml:space="preserve">Габитова София Русланова </t>
  </si>
  <si>
    <t>Кузьмин Александр Александрович</t>
  </si>
  <si>
    <t>Савенкова Алиса Артуровна</t>
  </si>
  <si>
    <t xml:space="preserve">Синельников Михаил Кириллович </t>
  </si>
  <si>
    <t>Мечтатели</t>
  </si>
  <si>
    <t xml:space="preserve">Гилязов Айнур Айратович </t>
  </si>
  <si>
    <t>Матвеев Савелий Глебович</t>
  </si>
  <si>
    <t xml:space="preserve">Самороднов Виктор Павлович </t>
  </si>
  <si>
    <t>Хаева Арина Азатовна</t>
  </si>
  <si>
    <t xml:space="preserve">Шавалиева Амина Рустамовна </t>
  </si>
  <si>
    <t>Жемчужина Знаний</t>
  </si>
  <si>
    <t xml:space="preserve">Зарипов Даниил Марселевич </t>
  </si>
  <si>
    <t>Смурфики</t>
  </si>
  <si>
    <t>Ахметгалеев Азамат Ильгизович</t>
  </si>
  <si>
    <t>Гильманов Тимур Алмазович</t>
  </si>
  <si>
    <t>Латыпов Камиль Ильшатович</t>
  </si>
  <si>
    <t>Дурдыев Эмир Азадович</t>
  </si>
  <si>
    <t>Хусаинова Асель Руслановна</t>
  </si>
  <si>
    <t xml:space="preserve"> Гилумханова Рания Рафаэлевна</t>
  </si>
  <si>
    <t>Львята</t>
  </si>
  <si>
    <t>Смирнов Павел Олегович</t>
  </si>
  <si>
    <t>Шестакова Полина Андреевна</t>
  </si>
  <si>
    <t>Минасян Кира Вартановна</t>
  </si>
  <si>
    <t>Колесникова Серафима Владимировна</t>
  </si>
  <si>
    <t>Бадртдинова Рида Ильшатовна</t>
  </si>
  <si>
    <t>Орден Фениска</t>
  </si>
  <si>
    <t>Аглей Артур Рустемович</t>
  </si>
  <si>
    <t>Гибадуллин Динар Рустемович</t>
  </si>
  <si>
    <t>Зарубин Максим Маратович</t>
  </si>
  <si>
    <t>Клепиков Яромир Алексеевич</t>
  </si>
  <si>
    <t>Филиппов Александр Владиславович</t>
  </si>
  <si>
    <t>МБОУ "Гимназия №94 имени Л.Н.Мурысина"</t>
  </si>
  <si>
    <t>Пилюгина Инна Олеговна</t>
  </si>
  <si>
    <t>Хогвартс Экспресс</t>
  </si>
  <si>
    <t>Серазетдинова Злата Руслановна</t>
  </si>
  <si>
    <t>Сюткина Варвара Андреевна</t>
  </si>
  <si>
    <t>Аглей Руслан Рустемович</t>
  </si>
  <si>
    <t>Галагудин Егор Артемович</t>
  </si>
  <si>
    <t>Малафеевский Егор Алексеевич</t>
  </si>
  <si>
    <t>Гимназия №94 имени Л.Н.Мурысина</t>
  </si>
  <si>
    <t>Прохорова Юлия Вячеславовна</t>
  </si>
  <si>
    <t>Орлята 3000</t>
  </si>
  <si>
    <t>Галимуллин Булат Ильнурович</t>
  </si>
  <si>
    <t>Миронов Данил Александрович</t>
  </si>
  <si>
    <t>Гималеева Оливия Руслановна</t>
  </si>
  <si>
    <t>Салимуллина Мария Тимуровна</t>
  </si>
  <si>
    <t>Файзиев Данир Артурович</t>
  </si>
  <si>
    <t>Исмагилова Наиля Сагдулловна</t>
  </si>
  <si>
    <t>Инноваторы</t>
  </si>
  <si>
    <t>Головлёв Александр Игоревич</t>
  </si>
  <si>
    <t>Тимерпалатов Богдан Айратович</t>
  </si>
  <si>
    <t>Габитов Дамир Маратович</t>
  </si>
  <si>
    <t>Файзуллина Каролина Артуровна</t>
  </si>
  <si>
    <t>Насибуллина Амалия Фанилевна</t>
  </si>
  <si>
    <t xml:space="preserve">	МБОУ «Многопрофильный лицей №187»</t>
  </si>
  <si>
    <t>Лукоянова Светлана Викторовна</t>
  </si>
  <si>
    <t>Сабирова Кириана Артуровна</t>
  </si>
  <si>
    <t>Малкова Зарина Андреевна</t>
  </si>
  <si>
    <t>Ахметова Амалия Артуровна</t>
  </si>
  <si>
    <t>Скрябина Ева Олеговна</t>
  </si>
  <si>
    <t>Минебаева Камилла Ильдаровна</t>
  </si>
  <si>
    <t>МБОУ "Лицей №186 - "Перспектива"</t>
  </si>
  <si>
    <t>Ольга Александровна Лихачева</t>
  </si>
  <si>
    <t>Всезнайки</t>
  </si>
  <si>
    <t>Сайфуллин Карим Ринатович</t>
  </si>
  <si>
    <t>Зиннатуллин Амир Иршатович</t>
  </si>
  <si>
    <t>Зиганшин Сулейман Альбертович</t>
  </si>
  <si>
    <t>Шамсутдинов Рустем Алмазович</t>
  </si>
  <si>
    <t>Шакиров Арслан Алмазович</t>
  </si>
  <si>
    <t>Ошкина Анна Николаевна</t>
  </si>
  <si>
    <t>Нургалиева Ясмина Ленаровна</t>
  </si>
  <si>
    <t>Мухаметшина Даяна Тимуровна</t>
  </si>
  <si>
    <t>Мавлеева Алия Рашитовна</t>
  </si>
  <si>
    <t>Галимова Амира Ильнаровна</t>
  </si>
  <si>
    <t>Юные гимназисты</t>
  </si>
  <si>
    <t>Матвиец Елизавета Ивановна</t>
  </si>
  <si>
    <t>Дорошенко Данила Константинович</t>
  </si>
  <si>
    <t>Бакланов Егор Андреевич</t>
  </si>
  <si>
    <t>Белянкин Артем Русланович</t>
  </si>
  <si>
    <t>Димухаметов Асхат Линарович</t>
  </si>
  <si>
    <t>МБОУ "гимназия 102"</t>
  </si>
  <si>
    <t>Весёлые умники</t>
  </si>
  <si>
    <t>Хайрутдинова Лиана Ильшатовна</t>
  </si>
  <si>
    <t>Шарифуллина Эльмира Фаритовна</t>
  </si>
  <si>
    <t xml:space="preserve">Хамзина Лейла Айдаровна </t>
  </si>
  <si>
    <t>Мифтахов Карим Ленарович</t>
  </si>
  <si>
    <t>Замалеев Радмир Рустамович</t>
  </si>
  <si>
    <t>МБОУ "Школа № 70"</t>
  </si>
  <si>
    <t>Сафина Наиля Рашитовна</t>
  </si>
  <si>
    <t>Солнечные лимоны</t>
  </si>
  <si>
    <t>Шаймарданова Ева Тимуровна</t>
  </si>
  <si>
    <t>Ахтариева Асия Тимуровна</t>
  </si>
  <si>
    <t>Хамзина Камилла Альбертовна</t>
  </si>
  <si>
    <t>Гарифуллина Аурелия Айнуровна</t>
  </si>
  <si>
    <t>Польдвей Эмми Рэммовна</t>
  </si>
  <si>
    <t>МАОУ «Многопрофильный лицей №11»</t>
  </si>
  <si>
    <t>Хайбриева Алина Ленаровна</t>
  </si>
  <si>
    <t>Затейники</t>
  </si>
  <si>
    <t>Хусаинов Ислам Шаукатович</t>
  </si>
  <si>
    <t>Файзрахманова Амина Халилевна</t>
  </si>
  <si>
    <t>Самигуллин Ильдар Фанилевич</t>
  </si>
  <si>
    <t>Багаутдинов Ранэль Ренатович</t>
  </si>
  <si>
    <t>Нусуртдинова Самира Рустемовна</t>
  </si>
  <si>
    <t>МБОУ "Гимназия №175"</t>
  </si>
  <si>
    <t>Мальцы</t>
  </si>
  <si>
    <t>Нестеров Олег Евгеньевич</t>
  </si>
  <si>
    <t>Безлепкин Иван Михайлович</t>
  </si>
  <si>
    <t>Фасхутдинов Таир Маратович</t>
  </si>
  <si>
    <t>МБОУ "Школа N72”</t>
  </si>
  <si>
    <t>Апполонова Надежда Анатольевна</t>
  </si>
  <si>
    <t>Эврика</t>
  </si>
  <si>
    <t>Утяганова Самина Данисовна</t>
  </si>
  <si>
    <t>Гайсина Саида Раделевна</t>
  </si>
  <si>
    <t>Хайруллин Салих Аделевич</t>
  </si>
  <si>
    <t>Мусин Карим Ирекович</t>
  </si>
  <si>
    <t>Самикова Малика Фанилевна</t>
  </si>
  <si>
    <t>МБОУ "Гимназия №18-Галэм"</t>
  </si>
  <si>
    <t>Насибуллина Гульфия Растамовна</t>
  </si>
  <si>
    <t>САЛАМ</t>
  </si>
  <si>
    <t>Сергей Караваев</t>
  </si>
  <si>
    <t>Аделина Гафарова</t>
  </si>
  <si>
    <t>Лука Андреев</t>
  </si>
  <si>
    <t>Аяз Фатихов</t>
  </si>
  <si>
    <t>Марьям Галимзянова</t>
  </si>
  <si>
    <t>МБОУ "Гимназия №33"</t>
  </si>
  <si>
    <t>Баданова Людмила Анатольевна</t>
  </si>
  <si>
    <t xml:space="preserve">Квантовый скачок </t>
  </si>
  <si>
    <t>Зайнетдинов Данияр Ринатович</t>
  </si>
  <si>
    <t>Гурьянова Амира Эдуардовна</t>
  </si>
  <si>
    <t>Нигметзянова Амира Зауровна</t>
  </si>
  <si>
    <t xml:space="preserve">Губайдуллин Даниэль Альбертович </t>
  </si>
  <si>
    <t>МАОУ «Школа N18»</t>
  </si>
  <si>
    <t xml:space="preserve">Богданова Гузель Мисхатовна </t>
  </si>
  <si>
    <t xml:space="preserve">Смешарики </t>
  </si>
  <si>
    <t xml:space="preserve">Хусаинов Алим Рустемович </t>
  </si>
  <si>
    <t xml:space="preserve">Гумеров Инсаф Ленарович </t>
  </si>
  <si>
    <t xml:space="preserve">Майшев Кирилл Александрович </t>
  </si>
  <si>
    <t xml:space="preserve">Чегадаев Амир Рустемович </t>
  </si>
  <si>
    <t xml:space="preserve">Мустафина Карина Руслановна </t>
  </si>
  <si>
    <t>МАОУ лицей 121</t>
  </si>
  <si>
    <t xml:space="preserve">Вихерева Наталья Александровна </t>
  </si>
  <si>
    <t>Бурашников Данила  Денисович</t>
  </si>
  <si>
    <t>Колпакова Анастасия Андреевна</t>
  </si>
  <si>
    <t>Курыгина Дарья Игоревна</t>
  </si>
  <si>
    <t>Палачев Даниил Александрович</t>
  </si>
  <si>
    <t>Соловьева Ксения Александровна</t>
  </si>
  <si>
    <t>МАОУ "Гимназия 37"</t>
  </si>
  <si>
    <t>Назырова Эльмира Рифгатовна</t>
  </si>
  <si>
    <t>Суперзнайки</t>
  </si>
  <si>
    <t>Форсаж</t>
  </si>
  <si>
    <t>Хузин Тимерлан Радикович</t>
  </si>
  <si>
    <t>Зудин Артемий Максимович</t>
  </si>
  <si>
    <t>Абрамов Арсений Геннадьевич</t>
  </si>
  <si>
    <t>Коняева Екатерина Александровна</t>
  </si>
  <si>
    <t>Яковлева Карина Игоревна</t>
  </si>
  <si>
    <t>МБОУ "Гимназия 52"</t>
  </si>
  <si>
    <t>Сафина Айсылу Наилевна</t>
  </si>
  <si>
    <t>Умные головы</t>
  </si>
  <si>
    <t>Зайнутдинов Арсений Артурович</t>
  </si>
  <si>
    <t>Романов Глеб Павлович</t>
  </si>
  <si>
    <t>Вафина Эмилия Ринатовна</t>
  </si>
  <si>
    <t>Мамбеталиева Айпери Айбековна</t>
  </si>
  <si>
    <t>Шалатонов Платон Дмитриевич</t>
  </si>
  <si>
    <t>Алексеев Александр Артемович</t>
  </si>
  <si>
    <t xml:space="preserve">Илалова Риана Маратовна </t>
  </si>
  <si>
    <t>Каримов Нариман Рамилевич</t>
  </si>
  <si>
    <t>Хуснутдинова Регина Руслановна</t>
  </si>
  <si>
    <t xml:space="preserve">Адымнар - Казань </t>
  </si>
  <si>
    <t xml:space="preserve">Субаева Миляуша Раиловна </t>
  </si>
  <si>
    <t>Лучики</t>
  </si>
  <si>
    <t>Сивохин Владислав Павлович</t>
  </si>
  <si>
    <t>Яковленко Максим Андреевич</t>
  </si>
  <si>
    <t>Садыков Роман Русланович</t>
  </si>
  <si>
    <t>Муфаздалова Самира Ильдаровна</t>
  </si>
  <si>
    <t>Сиразиева Азалия Ирековна</t>
  </si>
  <si>
    <t>Ермачева Оксана Евгеньевна</t>
  </si>
  <si>
    <t>Непоседы</t>
  </si>
  <si>
    <t>Нугманов Никита Владимирович</t>
  </si>
  <si>
    <t>Билалиева Милана Леонидовна</t>
  </si>
  <si>
    <t>Андреев Илья Владимирович</t>
  </si>
  <si>
    <t>Хикматова Аделина Руслановна</t>
  </si>
  <si>
    <t>Файзуллин Алмаз Ильшатович</t>
  </si>
  <si>
    <t>Зеленодольский</t>
  </si>
  <si>
    <t>МБОУ "Лицей №1 ЗМР РТ"</t>
  </si>
  <si>
    <t>Картавых Рахиля Шакирзяновна</t>
  </si>
  <si>
    <t>Компанец Арсений Васильевич</t>
  </si>
  <si>
    <t>Чахалян Мари Арменовна</t>
  </si>
  <si>
    <t>Джуматов Тимерхан Ильгамович</t>
  </si>
  <si>
    <t>Закиров Ринат Маратович</t>
  </si>
  <si>
    <t>Хисамутдинов Ильяс Ильнурович</t>
  </si>
  <si>
    <t>МБОУ СОШ 103</t>
  </si>
  <si>
    <t>Валиуллина Эльмира Айдаровна</t>
  </si>
  <si>
    <t>НОВОЕ ПОКОЛЕНИЕ</t>
  </si>
  <si>
    <t xml:space="preserve">Есин Тимур Олегович </t>
  </si>
  <si>
    <t>Борисова Лилиана Павловна</t>
  </si>
  <si>
    <t>Малышев Андрей Константинович</t>
  </si>
  <si>
    <t>Даминова Марьям Рустемовна</t>
  </si>
  <si>
    <t xml:space="preserve">Бойко Элина Сергеевна </t>
  </si>
  <si>
    <t>МАОУ " Школа #18"</t>
  </si>
  <si>
    <t>Хаметшина Альбина Ринатовна</t>
  </si>
  <si>
    <t>Супер мозг</t>
  </si>
  <si>
    <t>Низамова Ралина Эльмировна</t>
  </si>
  <si>
    <t>Шафиев Аяз Русланович</t>
  </si>
  <si>
    <t>Аскаров Камиль Раилевич</t>
  </si>
  <si>
    <t>Батуев Даниил Захарович</t>
  </si>
  <si>
    <t>Галимзянова Айсылу Ильнаровна</t>
  </si>
  <si>
    <t xml:space="preserve">Филиппов Никита Леонидович </t>
  </si>
  <si>
    <t xml:space="preserve">Штырова Мария Николаевна </t>
  </si>
  <si>
    <t>Михалева Мария Максимовна</t>
  </si>
  <si>
    <t xml:space="preserve">Леухин Егор Викторович </t>
  </si>
  <si>
    <t>Греднева Анна Алексеевна</t>
  </si>
  <si>
    <t>МБОУ Школа 82</t>
  </si>
  <si>
    <t xml:space="preserve">Горностаева Елена Ивановна </t>
  </si>
  <si>
    <t>Домовята</t>
  </si>
  <si>
    <t>Ануфриева Есения Константиновна</t>
  </si>
  <si>
    <t>Шафиков Даниэль Ниязович</t>
  </si>
  <si>
    <t>Мацута Мирослава Валерьевна</t>
  </si>
  <si>
    <t>Горбунов Максим Николаевич</t>
  </si>
  <si>
    <t>Кашаева Элина Робертовна</t>
  </si>
  <si>
    <t>5 звёзд</t>
  </si>
  <si>
    <t>Латыпова Камила Динаровна</t>
  </si>
  <si>
    <t>Варламов Гордей Егорович</t>
  </si>
  <si>
    <t>Мухаметзянов Азат Алмазович</t>
  </si>
  <si>
    <t>Димеева Самира Радиковна</t>
  </si>
  <si>
    <t>Шавалиева Амина Айдаровна</t>
  </si>
  <si>
    <t>Габдрахманова Гульфия Мансуровна</t>
  </si>
  <si>
    <t>ИБРИС</t>
  </si>
  <si>
    <t>Сулейманова Амину Руслановна</t>
  </si>
  <si>
    <t>Саярова Софья Ильнуровна</t>
  </si>
  <si>
    <t xml:space="preserve">Ефименко Варвара Дмитриевна </t>
  </si>
  <si>
    <t xml:space="preserve">Долгинцева Анастасия Романовна </t>
  </si>
  <si>
    <t xml:space="preserve">Яруллина Камиля Булатовна </t>
  </si>
  <si>
    <t>МБОУ «Многопрофильный лицей №186 - «Перспектива»</t>
  </si>
  <si>
    <t>Барсики</t>
  </si>
  <si>
    <t>КЕКСЫ</t>
  </si>
  <si>
    <t>Шайдуллин Ильдар Тимурович</t>
  </si>
  <si>
    <t>Игошина Ульяна Сергеевна</t>
  </si>
  <si>
    <t>Шабанов Данил Борисович</t>
  </si>
  <si>
    <t>Кожевников Тимофей Константинович</t>
  </si>
  <si>
    <t>Степанова Юлианна Григорьевна</t>
  </si>
  <si>
    <t>МБОУ "Лицей № 5"</t>
  </si>
  <si>
    <t>Назарова Ольга Евгеньевна</t>
  </si>
  <si>
    <t>Сильные вместе</t>
  </si>
  <si>
    <t>Приказчикова Лера Александровна</t>
  </si>
  <si>
    <t>Прокофьев Аскар Денисович</t>
  </si>
  <si>
    <t>Каляшин Алексей Романович</t>
  </si>
  <si>
    <t>Файзуллина Нурлана Марселевна</t>
  </si>
  <si>
    <t>Сабитова Алия Айратовна</t>
  </si>
  <si>
    <t>Тути-Фрути</t>
  </si>
  <si>
    <t>Рахматуллина Камила Руслановна</t>
  </si>
  <si>
    <t xml:space="preserve">Ерилеева Злата Николаевна	</t>
  </si>
  <si>
    <t>Черникова Полина Константиновна</t>
  </si>
  <si>
    <t>Жоголева Анастасия Дмитриевна</t>
  </si>
  <si>
    <t>Захарова Святослава Андреевна</t>
  </si>
  <si>
    <t>МБОУ "Гимназия №122 имени Ж.А Зайцевой"</t>
  </si>
  <si>
    <t xml:space="preserve">Валиуллина Рената Равилевна </t>
  </si>
  <si>
    <t>РИТМичные Звёздочки</t>
  </si>
  <si>
    <t>Хиалеева Альяна Эдуардовна</t>
  </si>
  <si>
    <t>Лотфуллина Лиана Рамисовна</t>
  </si>
  <si>
    <t>Авандеева Мира Максимовна</t>
  </si>
  <si>
    <t>Багаева Мария Станиславовна</t>
  </si>
  <si>
    <t>Сагиева Динара Айратовна</t>
  </si>
  <si>
    <t>МБОУ "Многопрофильный лицей №187"</t>
  </si>
  <si>
    <t xml:space="preserve">Лукоянова Светлана Викторовна </t>
  </si>
  <si>
    <t>Изыскатели</t>
  </si>
  <si>
    <t>БЭМС</t>
  </si>
  <si>
    <t>Захарова Милана Романовна</t>
  </si>
  <si>
    <t>Прыгунова Софья Романовна</t>
  </si>
  <si>
    <t>Тахиров Аббас Рамилович</t>
  </si>
  <si>
    <t>Кокорина Дарья Антоновна</t>
  </si>
  <si>
    <t>Ухванов Арсений Артемович</t>
  </si>
  <si>
    <t>МБОУ "Школа №65"</t>
  </si>
  <si>
    <t>Самаркина Надежда Владимировна</t>
  </si>
  <si>
    <t>Умка</t>
  </si>
  <si>
    <t xml:space="preserve">Брухаль Яна Олеговна </t>
  </si>
  <si>
    <t>Байгулова Варвара Вячеславовна</t>
  </si>
  <si>
    <t xml:space="preserve">Бухаров Кирилл Михайлович </t>
  </si>
  <si>
    <t xml:space="preserve">Горбунова Яна Сергеевна </t>
  </si>
  <si>
    <t xml:space="preserve">Свиридов Тимофей Сергеевич </t>
  </si>
  <si>
    <t>МБОУ Гимназия N122</t>
  </si>
  <si>
    <t xml:space="preserve">Пронягина Оксана Александровна </t>
  </si>
  <si>
    <t>Земляне</t>
  </si>
  <si>
    <t>Кучкова Екатерина Юрьевна</t>
  </si>
  <si>
    <t>Корчагина Елизавета Алексеевна</t>
  </si>
  <si>
    <t>Иткин Михаил Борисович</t>
  </si>
  <si>
    <t>Карбаинов Степан Егорович</t>
  </si>
  <si>
    <t>Алексеев Иван Алексеевич</t>
  </si>
  <si>
    <t>МБОУ Гимназия №94 им. Л.Н. Мурысина</t>
  </si>
  <si>
    <t>Адриналин 175</t>
  </si>
  <si>
    <t>Юсупова Ясмина Радиковна</t>
  </si>
  <si>
    <t>Гимранова Ясмина Ильдаровна</t>
  </si>
  <si>
    <t>Самигуллина Рамина Редалевна</t>
  </si>
  <si>
    <t>Тухватуллин Ризван Алмазович</t>
  </si>
  <si>
    <t>Ярмухаметов Марат Рафаэлевич</t>
  </si>
  <si>
    <t>МБОУ Гимназия №175</t>
  </si>
  <si>
    <t>Фатхутдинова Резеда Ильдусовна</t>
  </si>
  <si>
    <t>Попова Ксения Андреевна</t>
  </si>
  <si>
    <t>Ерамасов Платон Сергеевич</t>
  </si>
  <si>
    <t>Фахреева Язгуль Наилевна</t>
  </si>
  <si>
    <t>Германова Ева Владимировна</t>
  </si>
  <si>
    <t>Замалиева Ясмин Фердинандовна</t>
  </si>
  <si>
    <t>Зариева Гульназ Динаровна</t>
  </si>
  <si>
    <t>Хаматвалеев Самат</t>
  </si>
  <si>
    <t>Хабибрахманова Карина</t>
  </si>
  <si>
    <t>Гаязова Амалия</t>
  </si>
  <si>
    <t>Шайхутдинов Искандер</t>
  </si>
  <si>
    <t>Игнатьева Виктория</t>
  </si>
  <si>
    <t>МБОУ "Многопрофильный лицей №186-"Перспектива"</t>
  </si>
  <si>
    <t>Наталья Михайловна Ошкина</t>
  </si>
  <si>
    <t>Аглямова Амиля</t>
  </si>
  <si>
    <t>Гибадуллина Амалия</t>
  </si>
  <si>
    <t>Кадырова Малика</t>
  </si>
  <si>
    <t>Нугманов Азат</t>
  </si>
  <si>
    <t>Хасанов Камиль</t>
  </si>
  <si>
    <t>Белоусова Варвара</t>
  </si>
  <si>
    <t>Гинятуллина Самина</t>
  </si>
  <si>
    <t>Ибрагимова Айгиза</t>
  </si>
  <si>
    <t>Матрук Дмитрий</t>
  </si>
  <si>
    <t>Муханцева Зарина</t>
  </si>
  <si>
    <t xml:space="preserve">Демоны задач </t>
  </si>
  <si>
    <t>Сайдашева Айлина Камильевна</t>
  </si>
  <si>
    <t>Христолюбов Лев Николаевич</t>
  </si>
  <si>
    <t>Нагимова Кадрия Ленаровна</t>
  </si>
  <si>
    <t>Талипова Амина Ренатовна</t>
  </si>
  <si>
    <t>Дихтенко Егор Денисович</t>
  </si>
  <si>
    <t xml:space="preserve">	МБОУ «Гимназия №94 имени Л.Н.Мурысина»</t>
  </si>
  <si>
    <t xml:space="preserve">Михалева Людмила Михайловна </t>
  </si>
  <si>
    <t>План В</t>
  </si>
  <si>
    <t>Мизгирева Валерия Вячеславовна</t>
  </si>
  <si>
    <t>Мизгирева Дарья Вячеславовна</t>
  </si>
  <si>
    <t>Добрина Рада Александровна</t>
  </si>
  <si>
    <t>Ухина Лика Евгеньевна</t>
  </si>
  <si>
    <t>Шантина Анастасия Дмитриевна</t>
  </si>
  <si>
    <t>МБОУ «Гимназия №102 им. М.С.Устиновой»</t>
  </si>
  <si>
    <t>Ромашки</t>
  </si>
  <si>
    <t>Салахов Ринат Рамилевич</t>
  </si>
  <si>
    <t>Кашапова Белла Ильясовна</t>
  </si>
  <si>
    <t>Куршаков Демид Антонович</t>
  </si>
  <si>
    <t>Капитонов Даниил Артемович</t>
  </si>
  <si>
    <t>МБОУ N181</t>
  </si>
  <si>
    <t xml:space="preserve"> Баширова Дина Рашитовна</t>
  </si>
  <si>
    <t>Смышленыши</t>
  </si>
  <si>
    <t>Гумеров Эрнест Тимурович</t>
  </si>
  <si>
    <t>Касимов Радмир Айратович</t>
  </si>
  <si>
    <t>Акшаев Назар Евгеньевич</t>
  </si>
  <si>
    <t>Сафаров Рамзан Ниязович</t>
  </si>
  <si>
    <t>Шарапова Ирина Викторовна</t>
  </si>
  <si>
    <t>Формула успеха</t>
  </si>
  <si>
    <t>Шакиров Ранэль Ренатович</t>
  </si>
  <si>
    <t>Бикмухамедов Искандер Айдарович</t>
  </si>
  <si>
    <t>Шпилев Иван Андреевич</t>
  </si>
  <si>
    <t>Громкова Варвара Андреевна</t>
  </si>
  <si>
    <t>Воскресенская Цветана Антоновна</t>
  </si>
  <si>
    <t>МБОУ "Гимназия № 102"</t>
  </si>
  <si>
    <t>Потапова Мария Сергеевна</t>
  </si>
  <si>
    <t>О!СК! (Осторожно! Сильная Команда!)</t>
  </si>
  <si>
    <t>Яровиков Павел Евгеньевич</t>
  </si>
  <si>
    <t>Зиятдинов Камиль Шамилевич</t>
  </si>
  <si>
    <t>Заманов Амир Ренатович</t>
  </si>
  <si>
    <t>Чиннова Дарина Андреевна</t>
  </si>
  <si>
    <t>Файрушина Рамина Рустамовна</t>
  </si>
  <si>
    <t>МБОУ "Гимназия № 33"</t>
  </si>
  <si>
    <t>Звездочки</t>
  </si>
  <si>
    <t>Гассамов Тимур Дамирович</t>
  </si>
  <si>
    <t>Кузнецов Марк Александрович</t>
  </si>
  <si>
    <t>Соловейчик Адриан</t>
  </si>
  <si>
    <t>Хазиева Сафия Азатовна</t>
  </si>
  <si>
    <t>Хайсарова Амаль Наилевна</t>
  </si>
  <si>
    <t>Касаткина Венера Галимхановна</t>
  </si>
  <si>
    <t>Гайнутдинов Дамир Маратович</t>
  </si>
  <si>
    <t>Мишин Булат Васильевич</t>
  </si>
  <si>
    <t>Ильин Даниил Александрович</t>
  </si>
  <si>
    <t>Хайбуллов Самир Фирдусович</t>
  </si>
  <si>
    <t>Зайнуллин Самат Айдарович</t>
  </si>
  <si>
    <t>МБОУ «Многопрофильная школа № 181»</t>
  </si>
  <si>
    <t>Назмиева Диляра Ильдаровна</t>
  </si>
  <si>
    <t>Росток</t>
  </si>
  <si>
    <t>Силкина Василиса Андреевна</t>
  </si>
  <si>
    <t>Новикова Ирина Денисовна</t>
  </si>
  <si>
    <t>Бакирова Сара Наилевна</t>
  </si>
  <si>
    <t>Парлак Ясмин Селчуковна</t>
  </si>
  <si>
    <t>Парлак Туана Селчуковна</t>
  </si>
  <si>
    <t>МБОУ СОШ «Школа N85»</t>
  </si>
  <si>
    <t>Галлямова Юлия Михайловна</t>
  </si>
  <si>
    <t xml:space="preserve">Курбангалеев Амирлан Артемович </t>
  </si>
  <si>
    <t xml:space="preserve">Рахимов Артём Романович </t>
  </si>
  <si>
    <t xml:space="preserve">Хабибрахманов Азат Ирекович </t>
  </si>
  <si>
    <t xml:space="preserve">Глейдман Ярослава Дмитриевна </t>
  </si>
  <si>
    <t xml:space="preserve">Иванова Алиса Максимовна </t>
  </si>
  <si>
    <t>МАОУ "Школа 18"</t>
  </si>
  <si>
    <t xml:space="preserve">Касаткина Венера Галимхановна </t>
  </si>
  <si>
    <t>Любознайки</t>
  </si>
  <si>
    <t>Лебедева Арина Ивановна</t>
  </si>
  <si>
    <t>Леханова Амира Валерьевна</t>
  </si>
  <si>
    <t>Сиразеева Амина Ильмировна</t>
  </si>
  <si>
    <t>Рафикова Сафина Ильназовна</t>
  </si>
  <si>
    <t>Гайнетдинова Диляра Рафаэлевна</t>
  </si>
  <si>
    <t>Ибрагимова Лейсан Тимерхановна</t>
  </si>
  <si>
    <t>Хусаинова Амина Руслановна</t>
  </si>
  <si>
    <t>Соломатина Элина Сергеевна</t>
  </si>
  <si>
    <t>Вагизов Муса Маратович</t>
  </si>
  <si>
    <t>Гарифов Марат Рустемович</t>
  </si>
  <si>
    <t>Шигабутдинова Камила Руслановна</t>
  </si>
  <si>
    <t>Гарифуллина Оксана Вячеславовна</t>
  </si>
  <si>
    <t xml:space="preserve">Классные ребята </t>
  </si>
  <si>
    <t xml:space="preserve">Багаманова Асель Зиннуровна </t>
  </si>
  <si>
    <t>Гайнутдинова Амелия Рустемовна</t>
  </si>
  <si>
    <t>Фаткуллин Ильдар Артурович</t>
  </si>
  <si>
    <t>Садыков Адель Маратович</t>
  </si>
  <si>
    <t>Фаткуллина Камиля Марселевна</t>
  </si>
  <si>
    <t>МБОУ "Гимназия №8"</t>
  </si>
  <si>
    <t>Ильина Светлана Александровна</t>
  </si>
  <si>
    <t>Светилы Ума</t>
  </si>
  <si>
    <t>Лебедев Артем Иванович</t>
  </si>
  <si>
    <t>Сабирзянов Ислам Ильдарович</t>
  </si>
  <si>
    <t>Биктагирова Варвара Артуровна</t>
  </si>
  <si>
    <t>Агафонова Ева Даниловна</t>
  </si>
  <si>
    <t>Соколова Амелия Андреевна</t>
  </si>
  <si>
    <t xml:space="preserve">Звёздная пятерка </t>
  </si>
  <si>
    <t xml:space="preserve">Беляев Илья Антонович </t>
  </si>
  <si>
    <t xml:space="preserve">Беркутов Мирон Иванович </t>
  </si>
  <si>
    <t>Исмаилов Арслан Камилевич</t>
  </si>
  <si>
    <t>Мухаметзянова Ильдана Ильнаровна</t>
  </si>
  <si>
    <t>Хамизуллина Алия Расулевна</t>
  </si>
  <si>
    <t xml:space="preserve">Горюнова Лариса Анатольевна </t>
  </si>
  <si>
    <t>Интелект</t>
  </si>
  <si>
    <t>Нугаев Карим Рамилевич</t>
  </si>
  <si>
    <t>Лебедева Злата Александровна</t>
  </si>
  <si>
    <t>Закирзянова Ясмина Маратовна</t>
  </si>
  <si>
    <t>Зигангиров Тимур Олегович</t>
  </si>
  <si>
    <t>Ильян Глеб Данилович</t>
  </si>
  <si>
    <t>МАОУ Лицей N146 "Ресурс"</t>
  </si>
  <si>
    <t>Гайнутдинова Мария Тимуровна</t>
  </si>
  <si>
    <t xml:space="preserve">Лучшие из лучших </t>
  </si>
  <si>
    <t>Аминова Диана Рамилевна</t>
  </si>
  <si>
    <t>Деминов Данис Рустемович</t>
  </si>
  <si>
    <t xml:space="preserve">Кривенышева София Сергеевна </t>
  </si>
  <si>
    <t>Мишин Кирилл Андреевич</t>
  </si>
  <si>
    <t>Радионова Таисия Никитична</t>
  </si>
  <si>
    <t xml:space="preserve">Майорова Людмила Григорьевна </t>
  </si>
  <si>
    <t>Успех</t>
  </si>
  <si>
    <t>Багаутдинова Айсылу Булатовна</t>
  </si>
  <si>
    <t>Германов Александр Андреевич</t>
  </si>
  <si>
    <t>Колесов Андрей Романович</t>
  </si>
  <si>
    <t>Рахимов Анвар Рифатович</t>
  </si>
  <si>
    <t>Чичканова София Сергеевна</t>
  </si>
  <si>
    <t xml:space="preserve">Фатыхова Лилия Ильдусовна </t>
  </si>
  <si>
    <t>Уникум Kids</t>
  </si>
  <si>
    <t>Михеева София Сергеевна</t>
  </si>
  <si>
    <t>Ракова Екатерина Олеговна</t>
  </si>
  <si>
    <t>Кузнецов Владимир Алексеевич</t>
  </si>
  <si>
    <t>Родионова Милана Олеговна</t>
  </si>
  <si>
    <t>Мельников Карим Маратович</t>
  </si>
  <si>
    <t>Команда А</t>
  </si>
  <si>
    <t>Клементьева Амиля Германовна</t>
  </si>
  <si>
    <t>Нотфуллина Айзиля Альбертовна</t>
  </si>
  <si>
    <t>Шимарин Алексей Артемович</t>
  </si>
  <si>
    <t>Морозов Кирилл Аркадьевич</t>
  </si>
  <si>
    <t>Рубцова Полина Геннадьевна</t>
  </si>
  <si>
    <t>МБОУ "Многопрофильная школа N181"</t>
  </si>
  <si>
    <t>Виртуозы</t>
  </si>
  <si>
    <t>Парфирьев Серафим Ильич</t>
  </si>
  <si>
    <t xml:space="preserve"> Оладышкина Полина Максимовна</t>
  </si>
  <si>
    <t>Кириллова Екатерина Владимировна</t>
  </si>
  <si>
    <t>Кузнецова Агата Романовна</t>
  </si>
  <si>
    <t>Габидуллина Сафия Артуровна</t>
  </si>
  <si>
    <t>Эчпочмаклар</t>
  </si>
  <si>
    <t>Асхадуллина Амина Бахтиярова</t>
  </si>
  <si>
    <t>Бурмакин Матвей Андреевич</t>
  </si>
  <si>
    <t>Дамидов Саид Рамильевич</t>
  </si>
  <si>
    <t>Исламова Сюмбель Рустамовна</t>
  </si>
  <si>
    <t>Малышкина Екатерина Ивановна</t>
  </si>
  <si>
    <t>МАОУ "Лицей N 121" (ЦО N 178)</t>
  </si>
  <si>
    <t>4+1</t>
  </si>
  <si>
    <t xml:space="preserve">Озерин Родион Андреевич </t>
  </si>
  <si>
    <t xml:space="preserve">Сересев Денис Михайлович </t>
  </si>
  <si>
    <t xml:space="preserve">Карякин Егор Юрьевич </t>
  </si>
  <si>
    <t xml:space="preserve">Мачихин Савелий Романович </t>
  </si>
  <si>
    <t xml:space="preserve">Макарова Вера Сергеевна </t>
  </si>
  <si>
    <t>МБОУ 181</t>
  </si>
  <si>
    <t>Первые ромашки</t>
  </si>
  <si>
    <t>Балябкина Анна Александровна</t>
  </si>
  <si>
    <t>Гарифулин Тагир Анварович</t>
  </si>
  <si>
    <t>Ибрагимов Амирхан Ренатович</t>
  </si>
  <si>
    <t>Корнеева Арина Ивановна</t>
  </si>
  <si>
    <t>Чекмарева Алиса Сергеевна</t>
  </si>
  <si>
    <t xml:space="preserve"> МБОУ "Гимназия №122 имени Ж.А.Зайцевой"</t>
  </si>
  <si>
    <t>Крепыши</t>
  </si>
  <si>
    <t>Михайлов Артем Евгеньевич</t>
  </si>
  <si>
    <t>Мухутдинова Самира Раилевна</t>
  </si>
  <si>
    <t>Гиниатуллина Элиза Руслановна</t>
  </si>
  <si>
    <t>Васильева Алекса Игоревна</t>
  </si>
  <si>
    <t>Мамонтов Кирилл Олегович</t>
  </si>
  <si>
    <t>МБОУ Лицей№5</t>
  </si>
  <si>
    <t>Смирнова Аделина Маратовна</t>
  </si>
  <si>
    <t>Сулейманова Сафия Рамилевна</t>
  </si>
  <si>
    <t>Метелева Милана Алексеевна</t>
  </si>
  <si>
    <t>Сидоров Лев Александрович</t>
  </si>
  <si>
    <t>Норманский Адриан Антонович</t>
  </si>
  <si>
    <t>Олудин Ярослав Вячеславович</t>
  </si>
  <si>
    <t>СуперДети</t>
  </si>
  <si>
    <t xml:space="preserve">Бандуков Матвей Владиславович </t>
  </si>
  <si>
    <t xml:space="preserve">Галаев Марк Георгиевич </t>
  </si>
  <si>
    <t>Шарифуллин Данир Фиданович</t>
  </si>
  <si>
    <t xml:space="preserve">Демидова Таисия Петровна </t>
  </si>
  <si>
    <t xml:space="preserve">Павлова Анастасия Валерьевна </t>
  </si>
  <si>
    <t>МБОУ "Гимназия 102 им. М.С. Устиновой "</t>
  </si>
  <si>
    <t xml:space="preserve">Потапова Мария Сергеевна </t>
  </si>
  <si>
    <t>Гарифулина Камила Анваровна</t>
  </si>
  <si>
    <t>Гафурова Айсылу Рамилевна</t>
  </si>
  <si>
    <t>Герасимова Анна Владимировна</t>
  </si>
  <si>
    <t>Федоров Илья Игоревич</t>
  </si>
  <si>
    <t>Ханипова Диана Ренатовна</t>
  </si>
  <si>
    <t>Гайсина Филия Флюровна</t>
  </si>
  <si>
    <t>Домочадцы</t>
  </si>
  <si>
    <t>Горбунов Лев Евгеньевич</t>
  </si>
  <si>
    <t>Зуева Камилла Даниловна</t>
  </si>
  <si>
    <t>Назмутдинова Элина Руслановна</t>
  </si>
  <si>
    <t>Николаев Алексей Михайлович</t>
  </si>
  <si>
    <t>Мартазова Полина Витальевна</t>
  </si>
  <si>
    <t>Семейные реликвии</t>
  </si>
  <si>
    <t>Петрушин Даниил Евгеньевич</t>
  </si>
  <si>
    <t>Лыткина Ева Германовна</t>
  </si>
  <si>
    <t>Байдуллин Каюм Аделевич</t>
  </si>
  <si>
    <t>Шарафиев Данияр Альбертович</t>
  </si>
  <si>
    <t>Идрисова Альмира Рашидовна</t>
  </si>
  <si>
    <t>МАОУ СОШ 39</t>
  </si>
  <si>
    <t xml:space="preserve">Миннигалиева Инна Андреевна </t>
  </si>
  <si>
    <t>Смешарики</t>
  </si>
  <si>
    <t>Идрисова Азалия Фаизовна</t>
  </si>
  <si>
    <t>Саетгараева Самира Вильсуровна</t>
  </si>
  <si>
    <t>Солдатова Екатерина Викторовна</t>
  </si>
  <si>
    <t>Сункишев Данис Рамилевич</t>
  </si>
  <si>
    <t>Хризанфорова Алена Михайловна</t>
  </si>
  <si>
    <t>МАОУ "Лицей № 121"</t>
  </si>
  <si>
    <t xml:space="preserve">Валиуллина Диляра Ильясовна </t>
  </si>
  <si>
    <t>5 Котов</t>
  </si>
  <si>
    <t>Асаева Амина Рустямовна</t>
  </si>
  <si>
    <t>Латыпов Данияр Альмирович</t>
  </si>
  <si>
    <t>Муратов Эрик Рустемович</t>
  </si>
  <si>
    <t>Хайруллина Адиля Рустемовна</t>
  </si>
  <si>
    <t>Хакимова Ралина Алмазовна</t>
  </si>
  <si>
    <t>Барбоскины</t>
  </si>
  <si>
    <t>Ведищева Дина Денисовна</t>
  </si>
  <si>
    <t>Кузнецова Арина Дмитриевна</t>
  </si>
  <si>
    <t>Тазетдинов Мансур Айратович</t>
  </si>
  <si>
    <t>Фасхутдинова Саида Рустемовна</t>
  </si>
  <si>
    <t>Шайхулова Риана Ниязовна</t>
  </si>
  <si>
    <t>Замановцы</t>
  </si>
  <si>
    <t>Залялиев Аскар Айнурович</t>
  </si>
  <si>
    <t>Николаев Мирон Иванович</t>
  </si>
  <si>
    <t>Фаттахова Амира Артуровна</t>
  </si>
  <si>
    <t>Чеканова Эльза Михайловна</t>
  </si>
  <si>
    <t>Ибодуллаева Екатерина Дмитриевна</t>
  </si>
  <si>
    <t>МБОУ "Многопрофильная гимназия №189 "Заман""</t>
  </si>
  <si>
    <t>Галяветдинова Айгуль Наилевна</t>
  </si>
  <si>
    <t>Романова Виктория Викторовна</t>
  </si>
  <si>
    <t>Семёнова Елизавета Сергеевна</t>
  </si>
  <si>
    <t>Нечаева Анастасия Владимировна</t>
  </si>
  <si>
    <t>Шахмухамбетов Самат Рустамович</t>
  </si>
  <si>
    <t>Загидуллина Суфия Маратовна</t>
  </si>
  <si>
    <t>Профитроли</t>
  </si>
  <si>
    <t>Шакиров Аскар Ильфатович</t>
  </si>
  <si>
    <t>Миннегалиев Ильяс Ранисович</t>
  </si>
  <si>
    <t>Мусина Ярина Ленаровна</t>
  </si>
  <si>
    <t>МБОУ « Многопрофильная гимназия N 189 «Заман»</t>
  </si>
  <si>
    <t>МБОУ"СОШ №72"</t>
  </si>
  <si>
    <t>МБОУ"СОШ№72"</t>
  </si>
  <si>
    <t>Матроскин</t>
  </si>
  <si>
    <t>Тимергалеева Алиса Робертовна</t>
  </si>
  <si>
    <t>Гадильшина Бэлла Рафаэлевна</t>
  </si>
  <si>
    <t>Шикова Злата Константиновна</t>
  </si>
  <si>
    <t>Сабирзянова София Ильнаровна</t>
  </si>
  <si>
    <t>Желтухин Рамир Евгеньевич</t>
  </si>
  <si>
    <t>МБОУ "Гимназия №102 им. М.С.Устиновой"</t>
  </si>
  <si>
    <t>Звездные квадраты</t>
  </si>
  <si>
    <t>Айзатуллин Артур Данисович</t>
  </si>
  <si>
    <t>Эргашев Амир Рафаэлевич</t>
  </si>
  <si>
    <t>Зайлобова Малика Гайраталиевна</t>
  </si>
  <si>
    <t>Штырлин Егор Никитич</t>
  </si>
  <si>
    <t>Дяковецкий Николай Ильич</t>
  </si>
  <si>
    <t>Неудержимые</t>
  </si>
  <si>
    <t>Якупова Диана Булатовна</t>
  </si>
  <si>
    <t>Степанова Ульяна Сергеевна</t>
  </si>
  <si>
    <t>Крылова Анастасия Павловна</t>
  </si>
  <si>
    <t>Насретдинов Динар Алмазович</t>
  </si>
  <si>
    <t>Насретдинов Тагир Алмазович</t>
  </si>
  <si>
    <t>Гайнутдинова Гульназ Ильясовна</t>
  </si>
  <si>
    <t>Виктория</t>
  </si>
  <si>
    <t>Харитонова Маргарита Андреевна</t>
  </si>
  <si>
    <t>Романова Анна Артемовна</t>
  </si>
  <si>
    <t xml:space="preserve">Хасанова Дарина Эдуардовна	</t>
  </si>
  <si>
    <t xml:space="preserve">Башатова Полина  Александровна </t>
  </si>
  <si>
    <t>Хисамиева Алина Рустемовна</t>
  </si>
  <si>
    <t>МБОУ «Гимназия №94 имени Л.Н.Мурысина»</t>
  </si>
  <si>
    <t>Огненные лисы</t>
  </si>
  <si>
    <t>Йылмаз Экин Озгюровна</t>
  </si>
  <si>
    <t>Баишева Амина Фаридовна</t>
  </si>
  <si>
    <t>Насертдинов Данияр Данисович</t>
  </si>
  <si>
    <t>Нуриахметов Данияр Айнурович</t>
  </si>
  <si>
    <t>Знайки</t>
  </si>
  <si>
    <t>Сидорова Александра Андреевна</t>
  </si>
  <si>
    <t>Хусаинов Даниэль Артурович</t>
  </si>
  <si>
    <t>Волин Алексей Андреевич</t>
  </si>
  <si>
    <t>Волина Наталья Андреевна</t>
  </si>
  <si>
    <t>Силачев Антон Алексеевич</t>
  </si>
  <si>
    <t>МБОУ "Школа №54"</t>
  </si>
  <si>
    <t>Киямова Татьяна Николаевна</t>
  </si>
  <si>
    <t>Егорова Елизавета Андреевна</t>
  </si>
  <si>
    <t>Иванова Влада Вячеславовна</t>
  </si>
  <si>
    <t>Самигуллина Ралина Фаритовна</t>
  </si>
  <si>
    <t>Сафина Лиана Равилевна</t>
  </si>
  <si>
    <t>Сафин Тимур Равилевич</t>
  </si>
  <si>
    <t>МАОУ "Лицей №121 имени Героя Советского Союза С. А. Ахтямова</t>
  </si>
  <si>
    <t>Мы и есть успех!</t>
  </si>
  <si>
    <t>Аширова Алия Игоревна</t>
  </si>
  <si>
    <t>Бариева Марьям Зуфаровна</t>
  </si>
  <si>
    <t>Богданов Дмитрий Артемович</t>
  </si>
  <si>
    <t>Газимов Артур Фаридович</t>
  </si>
  <si>
    <t>Гайфутдинова Ясмин Ленаровна</t>
  </si>
  <si>
    <t>МБОУ "Лицей №23"</t>
  </si>
  <si>
    <t>Галявиева Алия Идрисовна</t>
  </si>
  <si>
    <t>Комета</t>
  </si>
  <si>
    <t>Мальцева Кира Павловна</t>
  </si>
  <si>
    <t>Люсин Глеб Евгеньевич</t>
  </si>
  <si>
    <t>Валеев Саид Рамилевич</t>
  </si>
  <si>
    <t>Мугинова Эльвина Рустемовна</t>
  </si>
  <si>
    <t>Дробняк Александр Нешкович</t>
  </si>
  <si>
    <t>МБОУ «Лицей N 177»</t>
  </si>
  <si>
    <t>Сафина Гульнара Агзамутдиновна</t>
  </si>
  <si>
    <t>Шакиров Сабир Руфатович</t>
  </si>
  <si>
    <t>Багавиева Камилла Руслановна</t>
  </si>
  <si>
    <t>Набиуллина Раяна Фидаилевна</t>
  </si>
  <si>
    <t>Касимов Ильяс Русланович</t>
  </si>
  <si>
    <t>Хасанова Зарина Рафисовна</t>
  </si>
  <si>
    <t>МБОУ 189 Гимназия «Заман»</t>
  </si>
  <si>
    <t>Семейное древо</t>
  </si>
  <si>
    <t>Ильина Дарья Михайловна</t>
  </si>
  <si>
    <t>Сагдеев Данияр Рустамович</t>
  </si>
  <si>
    <t>Марусова Ева Дмитриевна</t>
  </si>
  <si>
    <t>Татьянчикова Валерия Федоровна</t>
  </si>
  <si>
    <t>Миннигалиева Инна Андреевна</t>
  </si>
  <si>
    <t>Звëздочки</t>
  </si>
  <si>
    <t>Хусаинов Ильхам Русланович</t>
  </si>
  <si>
    <t>Касымов Аскар Булатович</t>
  </si>
  <si>
    <t>Еремина Полина Максимовна</t>
  </si>
  <si>
    <t>Шалаев Ефим Евгеньевич</t>
  </si>
  <si>
    <t>Спелые бананы</t>
  </si>
  <si>
    <t>Хорзеева Агата</t>
  </si>
  <si>
    <t>Алексеев Владимир</t>
  </si>
  <si>
    <t>Боровик Влада</t>
  </si>
  <si>
    <t>Сёмина Ксения</t>
  </si>
  <si>
    <t>Черепанов Родион</t>
  </si>
  <si>
    <t>Школа #85</t>
  </si>
  <si>
    <t>Друзьяшки</t>
  </si>
  <si>
    <t>Галактионов Иван Андреевич</t>
  </si>
  <si>
    <t>Бахмутова Ульяна Кирилловна</t>
  </si>
  <si>
    <t>Логинов Алексей Ильич</t>
  </si>
  <si>
    <t>Ахунов Энвер Дамирович</t>
  </si>
  <si>
    <t>Мостовик Демид Сергеевич</t>
  </si>
  <si>
    <t>Лаишевский</t>
  </si>
  <si>
    <t>Усадская прогимназия</t>
  </si>
  <si>
    <t>Филиппова Ольга Сергеевна</t>
  </si>
  <si>
    <t>Семейный саквояж</t>
  </si>
  <si>
    <t>Рыжков Лев Денисович</t>
  </si>
  <si>
    <t>Глуцкая Алиса Георгиевна</t>
  </si>
  <si>
    <t>Байдуллина Мирра Аделевна</t>
  </si>
  <si>
    <t xml:space="preserve">Файзуллина Карима Ленаровна </t>
  </si>
  <si>
    <t>Файзуллина Амина Ленаровна</t>
  </si>
  <si>
    <t xml:space="preserve">Жемчужина </t>
  </si>
  <si>
    <t xml:space="preserve">Сайфуллина Рената Маратовна </t>
  </si>
  <si>
    <t>Ненароков Арсений Кириллович</t>
  </si>
  <si>
    <t xml:space="preserve">Акимичева Екатерина Александровна </t>
  </si>
  <si>
    <t>Червякова Анастасия Юрьевна</t>
  </si>
  <si>
    <t>Бикмухаметова Риана Робертовна</t>
  </si>
  <si>
    <t>МБОУ"СОШ 55"</t>
  </si>
  <si>
    <t xml:space="preserve">Кирилюк Марина Владимировна </t>
  </si>
  <si>
    <t xml:space="preserve">Кот домашний </t>
  </si>
  <si>
    <t>Лазарева Александра Ивановна</t>
  </si>
  <si>
    <t>Королев Сергей Васильевич</t>
  </si>
  <si>
    <t>Галявиева Риана Ленаровна</t>
  </si>
  <si>
    <t>Илюшина Александра Сергеевна</t>
  </si>
  <si>
    <t>Ахметов Дамир Айратович</t>
  </si>
  <si>
    <t>МБОУ «Гимназия N122 им. Ж.А.Зайцевой»</t>
  </si>
  <si>
    <t>Инженеры Орлята</t>
  </si>
  <si>
    <t>Наумов Илья Александрович</t>
  </si>
  <si>
    <t>Хайруллин Даниэль Радикович</t>
  </si>
  <si>
    <t>Ревта Филипп Олегович</t>
  </si>
  <si>
    <t>Лазарев Роман Александрович</t>
  </si>
  <si>
    <t>Хабибуллина Роза Хадиятовна</t>
  </si>
  <si>
    <t>Учеватова Рианна Артемовна</t>
  </si>
  <si>
    <t>Бурганова Эмилия Рустамовна</t>
  </si>
  <si>
    <t>Файзрахманова Амелия Артуровна</t>
  </si>
  <si>
    <t>Гараева Диана Айратовна</t>
  </si>
  <si>
    <t>Колякина Валерия Владимировна</t>
  </si>
  <si>
    <t xml:space="preserve">МБОУ " Многопрофильная школа 181" </t>
  </si>
  <si>
    <t xml:space="preserve">Сайфуллина  Мария Леонидовна </t>
  </si>
  <si>
    <t>Банда умниц</t>
  </si>
  <si>
    <t>Дмитрива Анна Алексеевна</t>
  </si>
  <si>
    <t>Халикова Арина Радиковна</t>
  </si>
  <si>
    <t>Муфтахова Карина Руслановна</t>
  </si>
  <si>
    <t>Бузина София Андреевна</t>
  </si>
  <si>
    <t>Хасаншина Замира Ирековна</t>
  </si>
  <si>
    <t>МБОУ "Лицей №78 "Фарватер"</t>
  </si>
  <si>
    <t>Хуснутдинова Эльвира Шамилевна</t>
  </si>
  <si>
    <t>Первоклассные</t>
  </si>
  <si>
    <t>Валлэ Диана Андреевна</t>
  </si>
  <si>
    <t>Вашуркина Василиса Руслановна</t>
  </si>
  <si>
    <t>Кожин Севастиан Александрович</t>
  </si>
  <si>
    <t>Сабирзянова Раяна Ирековна</t>
  </si>
  <si>
    <t xml:space="preserve">Гимадиев Карим Эдуардович </t>
  </si>
  <si>
    <t>Адаева Самира Руслановна</t>
  </si>
  <si>
    <t>Абдряхимова Азалия Рафаэлевна</t>
  </si>
  <si>
    <t>Ахметшин Радель Азатович</t>
  </si>
  <si>
    <t>Гафиева Риана Ильнаровна</t>
  </si>
  <si>
    <t xml:space="preserve">Сахабутдинова Камилла Ильдаровна </t>
  </si>
  <si>
    <t>Многофункциональная школа 181</t>
  </si>
  <si>
    <t xml:space="preserve">Гарифуллина Оксана Вячеславовна </t>
  </si>
  <si>
    <t>Знайки Познавайки</t>
  </si>
  <si>
    <t>Аманаев Давид Кириллович</t>
  </si>
  <si>
    <t>Антонов Макар Андреевич</t>
  </si>
  <si>
    <t>Патраков Максим Станиславович</t>
  </si>
  <si>
    <t>Ситдикова Султан Салаватович</t>
  </si>
  <si>
    <t>Гаянова Эмилия Ленаровна</t>
  </si>
  <si>
    <t>Романова Любовь Владимировна</t>
  </si>
  <si>
    <t>Нигматов Иршат Ришатович</t>
  </si>
  <si>
    <t xml:space="preserve">	МАОУ «Многопрофильный лицей №11»</t>
  </si>
  <si>
    <t>Закирова Елена Сергеевна</t>
  </si>
  <si>
    <t>Вильданов Ильдан Ильнурович</t>
  </si>
  <si>
    <t>Тухватуллин Минтимер Ильшатович</t>
  </si>
  <si>
    <t>Латифоглу Демир Максутович</t>
  </si>
  <si>
    <t>Галиев Тамерлан Ильдарович</t>
  </si>
  <si>
    <t>Саубанова Алиса Ильнуровна</t>
  </si>
  <si>
    <t>ДА</t>
  </si>
  <si>
    <t>Вильданов Динияр Ильнурович</t>
  </si>
  <si>
    <t>Загидуллин Данияр Дамирович</t>
  </si>
  <si>
    <t>Муртазин Данияр Ильнарович</t>
  </si>
  <si>
    <t>Пачкова Анна Сергеевна</t>
  </si>
  <si>
    <t>Миначева Айла Руслановна</t>
  </si>
  <si>
    <t>Дружные победители</t>
  </si>
  <si>
    <t>Антипов Дмитрий Андреевич</t>
  </si>
  <si>
    <t>Мергасова Мария Алексеевна</t>
  </si>
  <si>
    <t>Кандыба Мирон Александрович</t>
  </si>
  <si>
    <t>Ибениева Айя Рамилевна</t>
  </si>
  <si>
    <t>Ганеев Эдгар Искандерович</t>
  </si>
  <si>
    <t>МБОУ «СОШ 85»</t>
  </si>
  <si>
    <t>Невмержицкий Игорь Сергеевич</t>
  </si>
  <si>
    <t>7я</t>
  </si>
  <si>
    <t>Галактионова Софья Андреевна</t>
  </si>
  <si>
    <t>Ромашин Алексей Дмитриевич</t>
  </si>
  <si>
    <t>Пак Борис Евгеньевич</t>
  </si>
  <si>
    <t>Люльков Ярослав Янович</t>
  </si>
  <si>
    <t>Григорьев Даниил Витальевич</t>
  </si>
  <si>
    <t>МБОУ "Усадская прогимназия"</t>
  </si>
  <si>
    <t>Формула Успеха</t>
  </si>
  <si>
    <t>Георгиади-Авдиенко Роберт Эдуардович</t>
  </si>
  <si>
    <t xml:space="preserve">Мун Марк Дмитриевич </t>
  </si>
  <si>
    <t>Хайруллин Тимур Айратович</t>
  </si>
  <si>
    <t>Данилов Алексей Сергеевич</t>
  </si>
  <si>
    <t xml:space="preserve">BC Academy </t>
  </si>
  <si>
    <t xml:space="preserve">Хабибуллина Эльза Ильгизаровна </t>
  </si>
  <si>
    <t>Котики</t>
  </si>
  <si>
    <t xml:space="preserve">Хуснутдинова Диана Азатовна </t>
  </si>
  <si>
    <t xml:space="preserve">Зиганшина Алина Тимуровна </t>
  </si>
  <si>
    <t xml:space="preserve">Терёхин Георгий Романович </t>
  </si>
  <si>
    <t xml:space="preserve">Казакевич Роман Георгиевич </t>
  </si>
  <si>
    <t>Гильфанов Карим Ильфатович</t>
  </si>
  <si>
    <t>АНОО "Международная школа Unischool"</t>
  </si>
  <si>
    <t xml:space="preserve">Ионова Анна Владимировна </t>
  </si>
  <si>
    <t>Stars</t>
  </si>
  <si>
    <t xml:space="preserve">Рзаева Рамэль </t>
  </si>
  <si>
    <t>Гусева Мира</t>
  </si>
  <si>
    <t>Кузина Стефания</t>
  </si>
  <si>
    <t xml:space="preserve">Хайруллина Адель </t>
  </si>
  <si>
    <t>Камалова Амелия</t>
  </si>
  <si>
    <t>АНОО «Международная школа Унискул»</t>
  </si>
  <si>
    <t>Хуснутдинова Динара Рамилевна</t>
  </si>
  <si>
    <t>Эврики</t>
  </si>
  <si>
    <t>Гареев Алмаз</t>
  </si>
  <si>
    <t>Катлеров Арсений</t>
  </si>
  <si>
    <t>Айзатуллин Ранель</t>
  </si>
  <si>
    <t>Калимуллина Саида</t>
  </si>
  <si>
    <t>Домрачева Анна</t>
  </si>
  <si>
    <t>МАОУ "Лицей № 121" (ЦО 178)</t>
  </si>
  <si>
    <t>Зиятдинова Гузель Рашитовна</t>
  </si>
  <si>
    <t>Креатив</t>
  </si>
  <si>
    <t>Иванов Кирилл</t>
  </si>
  <si>
    <t>Ливада Анастасия</t>
  </si>
  <si>
    <t>Мазитова Марьям</t>
  </si>
  <si>
    <t>Нуруллин Карим</t>
  </si>
  <si>
    <t>Соловьев Василий</t>
  </si>
  <si>
    <t>Пельмешки</t>
  </si>
  <si>
    <t>Бадертдинов Тимур</t>
  </si>
  <si>
    <t>Валеев Марк</t>
  </si>
  <si>
    <t>Калмыков Павел</t>
  </si>
  <si>
    <t>Кутлахметов Руслан</t>
  </si>
  <si>
    <t>Сахаветдинов Сафар</t>
  </si>
  <si>
    <t>Три плюс два</t>
  </si>
  <si>
    <t>Хамитов Артур Маратович</t>
  </si>
  <si>
    <t>Садыков Загир Ильсурович</t>
  </si>
  <si>
    <t>Мингазова Ясмина Ильнаровна</t>
  </si>
  <si>
    <t>Прохоров Иван Вадимович</t>
  </si>
  <si>
    <t>Низамова Рената Вадимовна</t>
  </si>
  <si>
    <t>3А</t>
  </si>
  <si>
    <t>Юсупова Айгуль Халлимуловна</t>
  </si>
  <si>
    <t>Хайкин Семён Александрович</t>
  </si>
  <si>
    <t>Галиуллин Даниэль Айдарович</t>
  </si>
  <si>
    <t>Садыков Сулейман Рустемович</t>
  </si>
  <si>
    <t>Файзуллова Рамиля Булатовна</t>
  </si>
  <si>
    <t>МАОУ «Школа № 18»</t>
  </si>
  <si>
    <t>Добрая семейка</t>
  </si>
  <si>
    <t>Аверьянов Мирон Александрович</t>
  </si>
  <si>
    <t>Марина София Камилевна</t>
  </si>
  <si>
    <t>Сафин Инсаф Русланович</t>
  </si>
  <si>
    <t>Пронягина Виктория Евгеньевна</t>
  </si>
  <si>
    <t>Черных Милана Константиновна</t>
  </si>
  <si>
    <t>Зарипов Рамазан Ирекович</t>
  </si>
  <si>
    <t>Архимеды</t>
  </si>
  <si>
    <t>Золотые ОРЛЯТА</t>
  </si>
  <si>
    <t>Изумрудные орлята</t>
  </si>
  <si>
    <t>Инженерики</t>
  </si>
  <si>
    <t>Инженерные ОРЛЯТА</t>
  </si>
  <si>
    <t>Непобедимые ОРЛЯТА</t>
  </si>
  <si>
    <t>Почемучки из 1 Г</t>
  </si>
  <si>
    <t>Ольховский Григорий</t>
  </si>
  <si>
    <t>Казаков Аскар</t>
  </si>
  <si>
    <t>Корсакова Стефания Альбертовна</t>
  </si>
  <si>
    <t>Мартьянов Кирилл Александрович</t>
  </si>
  <si>
    <t>Семпончики</t>
  </si>
  <si>
    <t xml:space="preserve">Аманкулиева Камила Искандеровна </t>
  </si>
  <si>
    <t xml:space="preserve">Масагутов Эмир Тимурович </t>
  </si>
  <si>
    <t>Кашапов Никита Федорович</t>
  </si>
  <si>
    <t xml:space="preserve">Григорьев Георгий </t>
  </si>
  <si>
    <t>Татар баласы</t>
  </si>
  <si>
    <t>Валиева Аделина Динаровна</t>
  </si>
  <si>
    <t>Миндубаева Леана Наилевна</t>
  </si>
  <si>
    <t xml:space="preserve">Григорьев Марк </t>
  </si>
  <si>
    <t>Цыганова Диана Юрьевна</t>
  </si>
  <si>
    <t xml:space="preserve">Баранов Даниил </t>
  </si>
  <si>
    <t>Шкуров Роман</t>
  </si>
  <si>
    <t>Боронина Мария Сергеевна</t>
  </si>
  <si>
    <t>Симцова Сафия Сириновна</t>
  </si>
  <si>
    <t>Эрудит</t>
  </si>
  <si>
    <t>Бригаднова Элена Викентьевна</t>
  </si>
  <si>
    <t>Багманов Амир Айратович</t>
  </si>
  <si>
    <t>Гатауллин Инсаф Ильшатович</t>
  </si>
  <si>
    <t>Мухаметзянов Аскар Айратович</t>
  </si>
  <si>
    <t>Губайдуллин Нурсултан Тимурович</t>
  </si>
  <si>
    <t>Лицей Инженерный центр</t>
  </si>
  <si>
    <t>Скрыпник Инна Владимировна</t>
  </si>
  <si>
    <t>Сафин Самир Тимурович</t>
  </si>
  <si>
    <t>Китаев Амир</t>
  </si>
  <si>
    <t>Китаев Самир</t>
  </si>
  <si>
    <t>Миневалеев Рамир Ильнурович</t>
  </si>
  <si>
    <t>Инженеры будущего</t>
  </si>
  <si>
    <t>Геффель Марк Денисович</t>
  </si>
  <si>
    <t>Асатов Карим Искандерович</t>
  </si>
  <si>
    <t>Гилемханов Фатих Шамилевич</t>
  </si>
  <si>
    <t>Валиев Аскар Артурович</t>
  </si>
  <si>
    <t>Романенко Яна Евгеньевна</t>
  </si>
  <si>
    <t>МБОУ «Многопрофильный лицей 187»</t>
  </si>
  <si>
    <t xml:space="preserve">На 1 Волне </t>
  </si>
  <si>
    <t xml:space="preserve">Фатхуллина Айзиля </t>
  </si>
  <si>
    <t xml:space="preserve">Курмаев Ильнур Ильнурович </t>
  </si>
  <si>
    <t>Смирновf Таисия</t>
  </si>
  <si>
    <t>Блиц-опрос</t>
  </si>
  <si>
    <t>Запомни ряд _сиквейн</t>
  </si>
  <si>
    <t>Год семьи</t>
  </si>
  <si>
    <t>Итоговый балл</t>
  </si>
  <si>
    <t xml:space="preserve">участник </t>
  </si>
  <si>
    <t xml:space="preserve">диплом lll степени </t>
  </si>
  <si>
    <t xml:space="preserve">диплом ll степени </t>
  </si>
  <si>
    <t xml:space="preserve">диплом l степени </t>
  </si>
  <si>
    <t>статус</t>
  </si>
  <si>
    <t xml:space="preserve">диплом III степени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</si>
</sst>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>
    <font>
      <sz val="11"/>
      <color theme="1"/>
      <name val="Aptos Narrow"/>
      <family val="2"/>
      <scheme val="minor"/>
    </font>
    <font>
      <sz val="8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0" fillId="0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Обычный" xfId="0" builtinId="0"/>
  </cellStyles>
  <dxfs count="17"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Таблица5" displayName="Таблица5" ref="A1:P225" totalsRowShown="0" headerRowDxfId="16">
  <autoFilter ref="A1:P225"/>
  <sortState ref="A2:P224">
    <sortCondition ref="A1:A224"/>
  </sortState>
  <tableColumns count="16">
    <tableColumn id="1" name="Название команды" dataDxfId="15"/>
    <tableColumn id="2" name="ФИО первого участника" dataDxfId="14"/>
    <tableColumn id="3" name="ФИО второго участника" dataDxfId="13"/>
    <tableColumn id="4" name="ФИО третьего участника" dataDxfId="12"/>
    <tableColumn id="5" name="ФИО четвертого участника" dataDxfId="11"/>
    <tableColumn id="6" name="ФИО пятого участника" dataDxfId="10"/>
    <tableColumn id="7" name="Класс" dataDxfId="0"/>
    <tableColumn id="8" name="Район" dataDxfId="9"/>
    <tableColumn id="9" name="Короткое название образовательной организации" dataDxfId="8"/>
    <tableColumn id="10" name="ФИО педагога" dataDxfId="7"/>
    <tableColumn id="11" name="Место проведения" dataDxfId="6"/>
    <tableColumn id="15" name="Блиц-опрос" dataDxfId="5"/>
    <tableColumn id="16" name="Запомни ряд _сиквейн" dataDxfId="4"/>
    <tableColumn id="17" name="Год семьи" dataDxfId="3"/>
    <tableColumn id="18" name="Итоговый балл" dataDxfId="2">
      <calculatedColumnFormula>SUBTOTAL(9,Таблица5[[#This Row],[Блиц-опрос]:[Год семьи]])</calculatedColumnFormula>
    </tableColumn>
    <tableColumn id="19" name="статус" dataDxfId="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Стандартная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26"/>
  <sheetViews>
    <sheetView tabSelected="1" zoomScaleNormal="100" workbookViewId="0">
      <selection activeCell="I11" sqref="I11"/>
    </sheetView>
  </sheetViews>
  <sheetFormatPr defaultRowHeight="14.25"/>
  <cols>
    <col min="1" max="1" width="22.75" style="1" customWidth="1"/>
    <col min="2" max="5" width="27.125" style="1" customWidth="1"/>
    <col min="6" max="6" width="32.625" style="1" customWidth="1"/>
    <col min="7" max="7" width="8.375" style="4" customWidth="1"/>
    <col min="8" max="8" width="12" customWidth="1"/>
    <col min="9" max="9" width="28.875" customWidth="1"/>
    <col min="10" max="10" width="29.25" customWidth="1"/>
    <col min="11" max="11" width="24.5" customWidth="1"/>
    <col min="16" max="16" width="18.75" customWidth="1"/>
  </cols>
  <sheetData>
    <row r="1" spans="1:16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3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1566</v>
      </c>
      <c r="M1" s="1" t="s">
        <v>1567</v>
      </c>
      <c r="N1" s="1" t="s">
        <v>1568</v>
      </c>
      <c r="O1" s="1" t="s">
        <v>1569</v>
      </c>
      <c r="P1" s="1" t="s">
        <v>1574</v>
      </c>
    </row>
    <row r="2" spans="1:16">
      <c r="A2" s="1" t="s">
        <v>654</v>
      </c>
      <c r="B2" s="1" t="s">
        <v>655</v>
      </c>
      <c r="C2" s="1" t="s">
        <v>656</v>
      </c>
      <c r="D2" s="1" t="s">
        <v>657</v>
      </c>
      <c r="E2" s="1" t="s">
        <v>658</v>
      </c>
      <c r="F2" s="1" t="s">
        <v>659</v>
      </c>
      <c r="G2" s="2">
        <v>2</v>
      </c>
      <c r="H2" s="1" t="s">
        <v>58</v>
      </c>
      <c r="I2" s="1" t="s">
        <v>395</v>
      </c>
      <c r="J2" s="1" t="s">
        <v>660</v>
      </c>
      <c r="K2" s="1" t="s">
        <v>20</v>
      </c>
      <c r="L2" s="1">
        <v>25</v>
      </c>
      <c r="M2" s="1">
        <v>27</v>
      </c>
      <c r="N2" s="1">
        <v>17</v>
      </c>
      <c r="O2" s="1">
        <f>SUBTOTAL(9,Таблица5[[#This Row],[Блиц-опрос]:[Год семьи]])</f>
        <v>69</v>
      </c>
      <c r="P2" s="1" t="s">
        <v>1573</v>
      </c>
    </row>
    <row r="3" spans="1:16">
      <c r="A3" s="1" t="s">
        <v>1174</v>
      </c>
      <c r="B3" s="1" t="s">
        <v>1309</v>
      </c>
      <c r="C3" s="1" t="s">
        <v>1310</v>
      </c>
      <c r="D3" s="1" t="s">
        <v>1311</v>
      </c>
      <c r="E3" s="1" t="s">
        <v>1312</v>
      </c>
      <c r="F3" s="1" t="s">
        <v>1313</v>
      </c>
      <c r="G3" s="2">
        <v>3</v>
      </c>
      <c r="H3" s="1" t="s">
        <v>58</v>
      </c>
      <c r="I3" s="1" t="s">
        <v>1314</v>
      </c>
      <c r="J3" s="1" t="s">
        <v>748</v>
      </c>
      <c r="K3" s="1" t="s">
        <v>20</v>
      </c>
      <c r="L3" s="1">
        <v>21</v>
      </c>
      <c r="M3" s="1">
        <v>14</v>
      </c>
      <c r="N3" s="1">
        <v>21</v>
      </c>
      <c r="O3" s="1">
        <f>SUBTOTAL(9,Таблица5[[#This Row],[Блиц-опрос]:[Год семьи]])</f>
        <v>56</v>
      </c>
      <c r="P3" s="1" t="s">
        <v>1571</v>
      </c>
    </row>
    <row r="4" spans="1:16">
      <c r="A4" s="1" t="s">
        <v>1174</v>
      </c>
      <c r="B4" s="1" t="s">
        <v>1175</v>
      </c>
      <c r="C4" s="1" t="s">
        <v>1176</v>
      </c>
      <c r="D4" s="1" t="s">
        <v>1177</v>
      </c>
      <c r="E4" s="1" t="s">
        <v>1178</v>
      </c>
      <c r="F4" s="1" t="s">
        <v>1179</v>
      </c>
      <c r="G4" s="2">
        <v>3</v>
      </c>
      <c r="H4" s="1" t="s">
        <v>58</v>
      </c>
      <c r="I4" s="1" t="s">
        <v>1180</v>
      </c>
      <c r="J4" s="1" t="s">
        <v>562</v>
      </c>
      <c r="K4" s="1" t="s">
        <v>20</v>
      </c>
      <c r="L4" s="1">
        <v>23</v>
      </c>
      <c r="M4" s="1">
        <v>29</v>
      </c>
      <c r="N4" s="1">
        <v>21</v>
      </c>
      <c r="O4" s="1">
        <f>SUBTOTAL(9,Таблица5[[#This Row],[Блиц-опрос]:[Год семьи]])</f>
        <v>73</v>
      </c>
      <c r="P4" s="1" t="s">
        <v>1573</v>
      </c>
    </row>
    <row r="5" spans="1:16">
      <c r="A5" s="1" t="s">
        <v>920</v>
      </c>
      <c r="B5" s="1" t="s">
        <v>921</v>
      </c>
      <c r="C5" s="1" t="s">
        <v>922</v>
      </c>
      <c r="D5" s="1" t="s">
        <v>923</v>
      </c>
      <c r="E5" s="1" t="s">
        <v>924</v>
      </c>
      <c r="F5" s="1" t="s">
        <v>925</v>
      </c>
      <c r="G5" s="2">
        <v>2</v>
      </c>
      <c r="H5" s="1" t="s">
        <v>94</v>
      </c>
      <c r="I5" s="1" t="s">
        <v>762</v>
      </c>
      <c r="J5" s="1" t="s">
        <v>926</v>
      </c>
      <c r="K5" s="1" t="s">
        <v>20</v>
      </c>
      <c r="L5" s="1">
        <v>24</v>
      </c>
      <c r="M5" s="1">
        <v>19</v>
      </c>
      <c r="N5" s="1">
        <v>21</v>
      </c>
      <c r="O5" s="1">
        <f>SUBTOTAL(9,Таблица5[[#This Row],[Блиц-опрос]:[Год семьи]])</f>
        <v>64</v>
      </c>
      <c r="P5" s="1" t="s">
        <v>1573</v>
      </c>
    </row>
    <row r="6" spans="1:16">
      <c r="A6" s="1" t="s">
        <v>1237</v>
      </c>
      <c r="B6" s="1" t="s">
        <v>1238</v>
      </c>
      <c r="C6" s="1" t="s">
        <v>1239</v>
      </c>
      <c r="D6" s="1" t="s">
        <v>1240</v>
      </c>
      <c r="E6" s="1" t="s">
        <v>1241</v>
      </c>
      <c r="F6" s="1" t="s">
        <v>1242</v>
      </c>
      <c r="G6" s="2">
        <v>4</v>
      </c>
      <c r="H6" s="1" t="s">
        <v>58</v>
      </c>
      <c r="I6" s="1" t="s">
        <v>1235</v>
      </c>
      <c r="J6" s="1" t="s">
        <v>1236</v>
      </c>
      <c r="K6" s="1" t="s">
        <v>20</v>
      </c>
      <c r="L6" s="1">
        <v>19</v>
      </c>
      <c r="M6" s="1">
        <v>19</v>
      </c>
      <c r="N6" s="1">
        <v>19</v>
      </c>
      <c r="O6" s="1">
        <f>SUBTOTAL(9,Таблица5[[#This Row],[Блиц-опрос]:[Год семьи]])</f>
        <v>57</v>
      </c>
      <c r="P6" s="1" t="s">
        <v>1572</v>
      </c>
    </row>
    <row r="7" spans="1:16">
      <c r="A7" s="1" t="s">
        <v>1448</v>
      </c>
      <c r="B7" s="1" t="s">
        <v>1449</v>
      </c>
      <c r="C7" s="1" t="s">
        <v>1450</v>
      </c>
      <c r="D7" s="1" t="s">
        <v>1451</v>
      </c>
      <c r="E7" s="1" t="s">
        <v>1452</v>
      </c>
      <c r="F7" s="1" t="s">
        <v>1453</v>
      </c>
      <c r="G7" s="2">
        <v>4</v>
      </c>
      <c r="H7" s="1" t="s">
        <v>1361</v>
      </c>
      <c r="I7" s="1" t="s">
        <v>1454</v>
      </c>
      <c r="J7" s="1" t="s">
        <v>1363</v>
      </c>
      <c r="K7" s="1" t="s">
        <v>20</v>
      </c>
      <c r="L7" s="1">
        <v>15</v>
      </c>
      <c r="M7" s="1">
        <v>19</v>
      </c>
      <c r="N7" s="1">
        <v>23</v>
      </c>
      <c r="O7" s="1">
        <f>SUBTOTAL(9,Таблица5[[#This Row],[Блиц-опрос]:[Год семьи]])</f>
        <v>57</v>
      </c>
      <c r="P7" s="1" t="s">
        <v>1572</v>
      </c>
    </row>
    <row r="8" spans="1:16">
      <c r="A8" s="1" t="s">
        <v>437</v>
      </c>
      <c r="B8" s="1" t="s">
        <v>438</v>
      </c>
      <c r="C8" s="1" t="s">
        <v>439</v>
      </c>
      <c r="D8" s="1" t="s">
        <v>440</v>
      </c>
      <c r="E8" s="1" t="s">
        <v>441</v>
      </c>
      <c r="F8" s="1" t="s">
        <v>442</v>
      </c>
      <c r="G8" s="2">
        <v>2</v>
      </c>
      <c r="H8" s="1" t="s">
        <v>27</v>
      </c>
      <c r="I8" s="1" t="s">
        <v>443</v>
      </c>
      <c r="J8" s="1" t="s">
        <v>444</v>
      </c>
      <c r="K8" s="1" t="s">
        <v>20</v>
      </c>
      <c r="L8" s="1">
        <v>22</v>
      </c>
      <c r="M8" s="1">
        <v>23</v>
      </c>
      <c r="N8" s="1">
        <v>21</v>
      </c>
      <c r="O8" s="1">
        <f>SUBTOTAL(9,Таблица5[[#This Row],[Блиц-опрос]:[Год семьи]])</f>
        <v>66</v>
      </c>
      <c r="P8" s="1" t="s">
        <v>1573</v>
      </c>
    </row>
    <row r="9" spans="1:16">
      <c r="A9" s="1" t="s">
        <v>1470</v>
      </c>
      <c r="B9" s="1" t="s">
        <v>1471</v>
      </c>
      <c r="C9" s="1" t="s">
        <v>1472</v>
      </c>
      <c r="D9" s="1" t="s">
        <v>1473</v>
      </c>
      <c r="E9" s="1" t="s">
        <v>1474</v>
      </c>
      <c r="F9" s="1" t="s">
        <v>1475</v>
      </c>
      <c r="G9" s="2">
        <v>1</v>
      </c>
      <c r="H9" s="1" t="s">
        <v>58</v>
      </c>
      <c r="I9" s="1" t="s">
        <v>1476</v>
      </c>
      <c r="J9" s="1" t="s">
        <v>1477</v>
      </c>
      <c r="K9" s="1" t="s">
        <v>20</v>
      </c>
      <c r="L9" s="1">
        <v>14</v>
      </c>
      <c r="M9" s="1">
        <v>4</v>
      </c>
      <c r="N9" s="1">
        <v>11</v>
      </c>
      <c r="O9" s="1">
        <f>SUBTOTAL(9,Таблица5[[#This Row],[Блиц-опрос]:[Год семьи]])</f>
        <v>29</v>
      </c>
      <c r="P9" s="1" t="s">
        <v>1570</v>
      </c>
    </row>
    <row r="10" spans="1:16">
      <c r="A10" s="1" t="s">
        <v>273</v>
      </c>
      <c r="B10" s="1" t="s">
        <v>274</v>
      </c>
      <c r="C10" s="1" t="s">
        <v>275</v>
      </c>
      <c r="D10" s="1" t="s">
        <v>276</v>
      </c>
      <c r="E10" s="1" t="s">
        <v>277</v>
      </c>
      <c r="F10" s="1" t="s">
        <v>278</v>
      </c>
      <c r="G10" s="2">
        <v>3</v>
      </c>
      <c r="H10" s="1" t="s">
        <v>142</v>
      </c>
      <c r="I10" s="1" t="s">
        <v>271</v>
      </c>
      <c r="J10" s="1" t="s">
        <v>272</v>
      </c>
      <c r="K10" s="1" t="s">
        <v>20</v>
      </c>
      <c r="L10" s="1">
        <v>20</v>
      </c>
      <c r="M10" s="1">
        <v>24</v>
      </c>
      <c r="N10" s="1">
        <v>17</v>
      </c>
      <c r="O10" s="1">
        <f>SUBTOTAL(9,Таблица5[[#This Row],[Блиц-опрос]:[Год семьи]])</f>
        <v>61</v>
      </c>
      <c r="P10" s="1" t="s">
        <v>1571</v>
      </c>
    </row>
    <row r="11" spans="1:16">
      <c r="A11" s="1" t="s">
        <v>989</v>
      </c>
      <c r="B11" s="1" t="s">
        <v>990</v>
      </c>
      <c r="C11" s="1" t="s">
        <v>991</v>
      </c>
      <c r="D11" s="1" t="s">
        <v>992</v>
      </c>
      <c r="E11" s="1" t="s">
        <v>993</v>
      </c>
      <c r="F11" s="1" t="s">
        <v>994</v>
      </c>
      <c r="G11" s="2">
        <v>3</v>
      </c>
      <c r="H11" s="1" t="s">
        <v>58</v>
      </c>
      <c r="I11" s="1" t="s">
        <v>995</v>
      </c>
      <c r="J11" s="1" t="s">
        <v>996</v>
      </c>
      <c r="K11" s="1" t="s">
        <v>20</v>
      </c>
      <c r="L11" s="1">
        <v>20</v>
      </c>
      <c r="M11" s="1">
        <v>13</v>
      </c>
      <c r="N11" s="1">
        <v>17</v>
      </c>
      <c r="O11" s="1">
        <f>SUBTOTAL(9,Таблица5[[#This Row],[Блиц-опрос]:[Год семьи]])</f>
        <v>50</v>
      </c>
      <c r="P11" s="1" t="s">
        <v>1570</v>
      </c>
    </row>
    <row r="12" spans="1:16">
      <c r="A12" s="1" t="s">
        <v>382</v>
      </c>
      <c r="B12" s="1" t="s">
        <v>383</v>
      </c>
      <c r="C12" s="1" t="s">
        <v>384</v>
      </c>
      <c r="D12" s="1" t="s">
        <v>385</v>
      </c>
      <c r="E12" s="1" t="s">
        <v>386</v>
      </c>
      <c r="F12" s="1" t="s">
        <v>387</v>
      </c>
      <c r="G12" s="2">
        <v>4</v>
      </c>
      <c r="H12" s="1" t="s">
        <v>50</v>
      </c>
      <c r="I12" s="1" t="s">
        <v>51</v>
      </c>
      <c r="J12" s="1" t="s">
        <v>388</v>
      </c>
      <c r="K12" s="1" t="s">
        <v>20</v>
      </c>
      <c r="L12" s="1">
        <v>17</v>
      </c>
      <c r="M12" s="1">
        <v>19</v>
      </c>
      <c r="N12" s="1">
        <v>23</v>
      </c>
      <c r="O12" s="1">
        <f>SUBTOTAL(9,Таблица5[[#This Row],[Блиц-опрос]:[Год семьи]])</f>
        <v>59</v>
      </c>
      <c r="P12" s="1" t="s">
        <v>1573</v>
      </c>
    </row>
    <row r="13" spans="1:16">
      <c r="A13" s="1" t="s">
        <v>669</v>
      </c>
      <c r="B13" s="1" t="s">
        <v>670</v>
      </c>
      <c r="C13" s="1" t="s">
        <v>671</v>
      </c>
      <c r="D13" s="1" t="s">
        <v>672</v>
      </c>
      <c r="E13" s="1" t="s">
        <v>673</v>
      </c>
      <c r="F13" s="1" t="s">
        <v>674</v>
      </c>
      <c r="G13" s="2">
        <v>4</v>
      </c>
      <c r="H13" s="1" t="s">
        <v>17</v>
      </c>
      <c r="I13" s="1" t="s">
        <v>675</v>
      </c>
      <c r="J13" s="1" t="s">
        <v>676</v>
      </c>
      <c r="K13" s="1" t="s">
        <v>20</v>
      </c>
      <c r="L13" s="1">
        <v>19</v>
      </c>
      <c r="M13" s="1">
        <v>17</v>
      </c>
      <c r="N13" s="1">
        <v>20</v>
      </c>
      <c r="O13" s="1">
        <f>SUBTOTAL(9,Таблица5[[#This Row],[Блиц-опрос]:[Год семьи]])</f>
        <v>56</v>
      </c>
      <c r="P13" s="1" t="s">
        <v>1572</v>
      </c>
    </row>
    <row r="14" spans="1:16">
      <c r="A14" s="1" t="s">
        <v>153</v>
      </c>
      <c r="B14" s="1" t="s">
        <v>155</v>
      </c>
      <c r="C14" s="1" t="s">
        <v>156</v>
      </c>
      <c r="D14" s="1" t="s">
        <v>154</v>
      </c>
      <c r="E14" s="1" t="s">
        <v>158</v>
      </c>
      <c r="F14" s="1" t="s">
        <v>157</v>
      </c>
      <c r="G14" s="2">
        <v>4</v>
      </c>
      <c r="H14" s="1" t="s">
        <v>58</v>
      </c>
      <c r="I14" s="1" t="s">
        <v>1268</v>
      </c>
      <c r="J14" s="1" t="s">
        <v>161</v>
      </c>
      <c r="K14" s="1" t="s">
        <v>20</v>
      </c>
      <c r="L14" s="1">
        <v>18</v>
      </c>
      <c r="M14" s="1">
        <v>19</v>
      </c>
      <c r="N14" s="1">
        <v>21</v>
      </c>
      <c r="O14" s="1">
        <f>SUBTOTAL(9,Таблица5[[#This Row],[Блиц-опрос]:[Год семьи]])</f>
        <v>58</v>
      </c>
      <c r="P14" s="1" t="s">
        <v>1572</v>
      </c>
    </row>
    <row r="15" spans="1:16">
      <c r="A15" s="1" t="s">
        <v>153</v>
      </c>
      <c r="B15" s="1" t="s">
        <v>154</v>
      </c>
      <c r="C15" s="1" t="s">
        <v>155</v>
      </c>
      <c r="D15" s="1" t="s">
        <v>156</v>
      </c>
      <c r="E15" s="1" t="s">
        <v>157</v>
      </c>
      <c r="F15" s="1" t="s">
        <v>158</v>
      </c>
      <c r="G15" s="2">
        <v>4</v>
      </c>
      <c r="H15" s="1" t="s">
        <v>159</v>
      </c>
      <c r="I15" s="1" t="s">
        <v>160</v>
      </c>
      <c r="J15" s="1" t="s">
        <v>161</v>
      </c>
      <c r="K15" s="1" t="s">
        <v>20</v>
      </c>
      <c r="L15" s="1"/>
      <c r="M15" s="1"/>
      <c r="N15" s="1"/>
      <c r="O15" s="1"/>
      <c r="P15" s="1"/>
    </row>
    <row r="16" spans="1:16">
      <c r="A16" s="1" t="s">
        <v>512</v>
      </c>
      <c r="B16" s="1" t="s">
        <v>513</v>
      </c>
      <c r="C16" s="1" t="s">
        <v>514</v>
      </c>
      <c r="D16" s="1" t="s">
        <v>515</v>
      </c>
      <c r="E16" s="1" t="s">
        <v>516</v>
      </c>
      <c r="F16" s="1" t="s">
        <v>517</v>
      </c>
      <c r="G16" s="2">
        <v>2</v>
      </c>
      <c r="H16" s="1" t="s">
        <v>58</v>
      </c>
      <c r="I16" s="1" t="s">
        <v>518</v>
      </c>
      <c r="J16" s="1" t="s">
        <v>519</v>
      </c>
      <c r="K16" s="1" t="s">
        <v>20</v>
      </c>
      <c r="L16" s="1"/>
      <c r="M16" s="1"/>
      <c r="N16" s="1"/>
      <c r="O16" s="1"/>
      <c r="P16" s="1"/>
    </row>
    <row r="17" spans="1:16">
      <c r="A17" s="1" t="s">
        <v>520</v>
      </c>
      <c r="B17" s="1" t="s">
        <v>521</v>
      </c>
      <c r="C17" s="1" t="s">
        <v>522</v>
      </c>
      <c r="D17" s="1" t="s">
        <v>523</v>
      </c>
      <c r="E17" s="1" t="s">
        <v>524</v>
      </c>
      <c r="F17" s="1" t="s">
        <v>525</v>
      </c>
      <c r="G17" s="2">
        <v>2</v>
      </c>
      <c r="H17" s="1" t="s">
        <v>58</v>
      </c>
      <c r="I17" s="1" t="s">
        <v>518</v>
      </c>
      <c r="J17" s="1" t="s">
        <v>519</v>
      </c>
      <c r="K17" s="1" t="s">
        <v>20</v>
      </c>
      <c r="L17" s="1"/>
      <c r="M17" s="1"/>
      <c r="N17" s="1"/>
      <c r="O17" s="1"/>
      <c r="P17" s="1"/>
    </row>
    <row r="18" spans="1:16">
      <c r="A18" s="1" t="s">
        <v>691</v>
      </c>
      <c r="B18" s="1" t="s">
        <v>692</v>
      </c>
      <c r="C18" s="1" t="s">
        <v>693</v>
      </c>
      <c r="D18" s="1" t="s">
        <v>694</v>
      </c>
      <c r="E18" s="1" t="s">
        <v>695</v>
      </c>
      <c r="F18" s="1" t="s">
        <v>696</v>
      </c>
      <c r="G18" s="2">
        <v>3</v>
      </c>
      <c r="H18" s="1" t="s">
        <v>27</v>
      </c>
      <c r="I18" s="1" t="s">
        <v>697</v>
      </c>
      <c r="J18" s="1" t="s">
        <v>698</v>
      </c>
      <c r="K18" s="1" t="s">
        <v>20</v>
      </c>
      <c r="L18" s="1">
        <v>21</v>
      </c>
      <c r="M18" s="1">
        <v>10</v>
      </c>
      <c r="N18" s="1">
        <v>9</v>
      </c>
      <c r="O18" s="1">
        <f>SUBTOTAL(9,Таблица5[[#This Row],[Блиц-опрос]:[Год семьи]])</f>
        <v>40</v>
      </c>
      <c r="P18" s="1" t="s">
        <v>1570</v>
      </c>
    </row>
    <row r="19" spans="1:16">
      <c r="A19" s="1" t="s">
        <v>88</v>
      </c>
      <c r="B19" s="1" t="s">
        <v>89</v>
      </c>
      <c r="C19" s="1" t="s">
        <v>90</v>
      </c>
      <c r="D19" s="1" t="s">
        <v>91</v>
      </c>
      <c r="E19" s="1" t="s">
        <v>92</v>
      </c>
      <c r="F19" s="1" t="s">
        <v>93</v>
      </c>
      <c r="G19" s="2">
        <v>4</v>
      </c>
      <c r="H19" s="1" t="s">
        <v>94</v>
      </c>
      <c r="I19" s="1" t="s">
        <v>95</v>
      </c>
      <c r="J19" s="1" t="s">
        <v>96</v>
      </c>
      <c r="K19" s="1" t="s">
        <v>20</v>
      </c>
      <c r="L19" s="1">
        <v>20</v>
      </c>
      <c r="M19" s="1">
        <v>19</v>
      </c>
      <c r="N19" s="1">
        <v>23</v>
      </c>
      <c r="O19" s="1">
        <f>SUBTOTAL(9,Таблица5[[#This Row],[Блиц-опрос]:[Год семьи]])</f>
        <v>62</v>
      </c>
      <c r="P19" s="1" t="s">
        <v>1573</v>
      </c>
    </row>
    <row r="20" spans="1:16">
      <c r="A20" s="1" t="s">
        <v>1518</v>
      </c>
      <c r="B20" s="1" t="s">
        <v>53</v>
      </c>
      <c r="C20" s="1" t="s">
        <v>54</v>
      </c>
      <c r="D20" s="1" t="s">
        <v>55</v>
      </c>
      <c r="E20" s="1" t="s">
        <v>56</v>
      </c>
      <c r="F20" s="1" t="s">
        <v>57</v>
      </c>
      <c r="G20" s="2">
        <v>3</v>
      </c>
      <c r="H20" s="1" t="s">
        <v>58</v>
      </c>
      <c r="I20" s="1" t="s">
        <v>59</v>
      </c>
      <c r="J20" s="1" t="s">
        <v>60</v>
      </c>
      <c r="K20" s="1" t="s">
        <v>20</v>
      </c>
      <c r="L20" s="1">
        <v>20</v>
      </c>
      <c r="M20" s="1">
        <v>17</v>
      </c>
      <c r="N20" s="1">
        <v>17</v>
      </c>
      <c r="O20" s="1">
        <f>SUBTOTAL(9,Таблица5[[#This Row],[Блиц-опрос]:[Год семьи]])</f>
        <v>54</v>
      </c>
      <c r="P20" s="1" t="s">
        <v>1571</v>
      </c>
    </row>
    <row r="21" spans="1:16">
      <c r="A21" s="1" t="s">
        <v>1398</v>
      </c>
      <c r="B21" s="1" t="s">
        <v>1399</v>
      </c>
      <c r="C21" s="1" t="s">
        <v>1400</v>
      </c>
      <c r="D21" s="1" t="s">
        <v>1401</v>
      </c>
      <c r="E21" s="1" t="s">
        <v>1402</v>
      </c>
      <c r="F21" s="1" t="s">
        <v>1403</v>
      </c>
      <c r="G21" s="2">
        <v>3</v>
      </c>
      <c r="H21" s="1" t="s">
        <v>94</v>
      </c>
      <c r="I21" s="1" t="s">
        <v>1404</v>
      </c>
      <c r="J21" s="1" t="s">
        <v>1405</v>
      </c>
      <c r="K21" s="1" t="s">
        <v>20</v>
      </c>
      <c r="L21" s="1">
        <v>20</v>
      </c>
      <c r="M21" s="1">
        <v>15</v>
      </c>
      <c r="N21" s="1">
        <v>20</v>
      </c>
      <c r="O21" s="1">
        <f>SUBTOTAL(9,Таблица5[[#This Row],[Блиц-опрос]:[Год семьи]])</f>
        <v>55</v>
      </c>
      <c r="P21" s="1" t="s">
        <v>1571</v>
      </c>
    </row>
    <row r="22" spans="1:16">
      <c r="A22" s="1" t="s">
        <v>1243</v>
      </c>
      <c r="B22" s="1" t="s">
        <v>1244</v>
      </c>
      <c r="C22" s="1" t="s">
        <v>1245</v>
      </c>
      <c r="D22" s="1" t="s">
        <v>1246</v>
      </c>
      <c r="E22" s="1" t="s">
        <v>1247</v>
      </c>
      <c r="F22" s="1" t="s">
        <v>1248</v>
      </c>
      <c r="G22" s="2">
        <v>4</v>
      </c>
      <c r="H22" s="1" t="s">
        <v>58</v>
      </c>
      <c r="I22" s="1" t="s">
        <v>1235</v>
      </c>
      <c r="J22" s="1" t="s">
        <v>1236</v>
      </c>
      <c r="K22" s="1" t="s">
        <v>20</v>
      </c>
      <c r="L22" s="1">
        <v>17</v>
      </c>
      <c r="M22" s="1">
        <v>19</v>
      </c>
      <c r="N22" s="1">
        <v>20</v>
      </c>
      <c r="O22" s="1">
        <f>SUBTOTAL(9,Таблица5[[#This Row],[Блиц-опрос]:[Год семьи]])</f>
        <v>56</v>
      </c>
      <c r="P22" s="1" t="s">
        <v>1572</v>
      </c>
    </row>
    <row r="23" spans="1:16">
      <c r="A23" s="1" t="s">
        <v>934</v>
      </c>
      <c r="B23" s="1" t="s">
        <v>61</v>
      </c>
      <c r="C23" s="1" t="s">
        <v>64</v>
      </c>
      <c r="D23" s="1" t="s">
        <v>65</v>
      </c>
      <c r="E23" s="1" t="s">
        <v>62</v>
      </c>
      <c r="F23" s="1" t="s">
        <v>63</v>
      </c>
      <c r="G23" s="2">
        <v>3</v>
      </c>
      <c r="H23" s="1" t="s">
        <v>58</v>
      </c>
      <c r="I23" s="1" t="s">
        <v>66</v>
      </c>
      <c r="J23" s="1" t="s">
        <v>67</v>
      </c>
      <c r="K23" s="1" t="s">
        <v>20</v>
      </c>
      <c r="L23" s="1"/>
      <c r="M23" s="1"/>
      <c r="N23" s="1"/>
      <c r="O23" s="1"/>
      <c r="P23" s="1"/>
    </row>
    <row r="24" spans="1:16">
      <c r="A24" s="1" t="s">
        <v>934</v>
      </c>
      <c r="B24" s="1" t="s">
        <v>61</v>
      </c>
      <c r="C24" s="1" t="s">
        <v>62</v>
      </c>
      <c r="D24" s="1" t="s">
        <v>63</v>
      </c>
      <c r="E24" s="1" t="s">
        <v>64</v>
      </c>
      <c r="F24" s="1" t="s">
        <v>65</v>
      </c>
      <c r="G24" s="2">
        <v>3</v>
      </c>
      <c r="H24" s="1" t="s">
        <v>58</v>
      </c>
      <c r="I24" s="1" t="s">
        <v>66</v>
      </c>
      <c r="J24" s="1" t="s">
        <v>67</v>
      </c>
      <c r="K24" s="1" t="s">
        <v>20</v>
      </c>
      <c r="L24" s="1">
        <v>21</v>
      </c>
      <c r="M24" s="1">
        <v>12</v>
      </c>
      <c r="N24" s="1">
        <v>21</v>
      </c>
      <c r="O24" s="1">
        <f>SUBTOTAL(9,Таблица5[[#This Row],[Блиц-опрос]:[Год семьи]])</f>
        <v>54</v>
      </c>
      <c r="P24" s="1" t="s">
        <v>1571</v>
      </c>
    </row>
    <row r="25" spans="1:16">
      <c r="A25" s="1" t="s">
        <v>966</v>
      </c>
      <c r="B25" s="1" t="s">
        <v>967</v>
      </c>
      <c r="C25" s="1" t="s">
        <v>968</v>
      </c>
      <c r="D25" s="1" t="s">
        <v>969</v>
      </c>
      <c r="E25" s="1" t="s">
        <v>970</v>
      </c>
      <c r="F25" s="1" t="s">
        <v>971</v>
      </c>
      <c r="G25" s="2">
        <v>4</v>
      </c>
      <c r="H25" s="1" t="s">
        <v>17</v>
      </c>
      <c r="I25" s="1" t="s">
        <v>972</v>
      </c>
      <c r="J25" s="1" t="s">
        <v>973</v>
      </c>
      <c r="K25" s="1" t="s">
        <v>20</v>
      </c>
      <c r="L25" s="1">
        <v>17</v>
      </c>
      <c r="M25" s="1">
        <v>19</v>
      </c>
      <c r="N25" s="1">
        <v>21</v>
      </c>
      <c r="O25" s="1">
        <f>SUBTOTAL(9,Таблица5[[#This Row],[Блиц-опрос]:[Год семьи]])</f>
        <v>57</v>
      </c>
      <c r="P25" s="1" t="s">
        <v>1572</v>
      </c>
    </row>
    <row r="26" spans="1:16">
      <c r="A26" s="1" t="s">
        <v>97</v>
      </c>
      <c r="B26" s="1" t="s">
        <v>98</v>
      </c>
      <c r="C26" s="1" t="s">
        <v>99</v>
      </c>
      <c r="D26" s="1" t="s">
        <v>100</v>
      </c>
      <c r="E26" s="1" t="s">
        <v>101</v>
      </c>
      <c r="F26" s="1" t="s">
        <v>102</v>
      </c>
      <c r="G26" s="2">
        <v>3</v>
      </c>
      <c r="H26" s="1" t="s">
        <v>50</v>
      </c>
      <c r="I26" s="1" t="s">
        <v>103</v>
      </c>
      <c r="J26" s="1" t="s">
        <v>104</v>
      </c>
      <c r="K26" s="1" t="s">
        <v>20</v>
      </c>
      <c r="L26" s="1">
        <v>23</v>
      </c>
      <c r="M26" s="1">
        <v>15</v>
      </c>
      <c r="N26" s="1">
        <v>23</v>
      </c>
      <c r="O26" s="1">
        <f>SUBTOTAL(9,Таблица5[[#This Row],[Блиц-опрос]:[Год семьи]])</f>
        <v>61</v>
      </c>
      <c r="P26" s="1" t="s">
        <v>1571</v>
      </c>
    </row>
    <row r="27" spans="1:16">
      <c r="A27" s="1" t="s">
        <v>97</v>
      </c>
      <c r="B27" s="1" t="s">
        <v>593</v>
      </c>
      <c r="C27" s="1" t="s">
        <v>594</v>
      </c>
      <c r="D27" s="1" t="s">
        <v>595</v>
      </c>
      <c r="E27" s="1" t="s">
        <v>596</v>
      </c>
      <c r="F27" s="1" t="s">
        <v>597</v>
      </c>
      <c r="G27" s="2">
        <v>3</v>
      </c>
      <c r="H27" s="1" t="s">
        <v>58</v>
      </c>
      <c r="I27" s="1" t="s">
        <v>591</v>
      </c>
      <c r="J27" s="1" t="s">
        <v>592</v>
      </c>
      <c r="K27" s="1" t="s">
        <v>20</v>
      </c>
      <c r="L27" s="1">
        <v>20</v>
      </c>
      <c r="M27" s="1">
        <v>31</v>
      </c>
      <c r="N27" s="1">
        <v>17</v>
      </c>
      <c r="O27" s="1">
        <f>SUBTOTAL(9,Таблица5[[#This Row],[Блиц-опрос]:[Год семьи]])</f>
        <v>68</v>
      </c>
      <c r="P27" s="1" t="s">
        <v>1572</v>
      </c>
    </row>
    <row r="28" spans="1:16">
      <c r="A28" s="1" t="s">
        <v>611</v>
      </c>
      <c r="B28" s="1" t="s">
        <v>886</v>
      </c>
      <c r="C28" s="1" t="s">
        <v>887</v>
      </c>
      <c r="D28" s="1" t="s">
        <v>888</v>
      </c>
      <c r="E28" s="1" t="s">
        <v>889</v>
      </c>
      <c r="F28" s="1" t="s">
        <v>890</v>
      </c>
      <c r="G28" s="2">
        <v>4</v>
      </c>
      <c r="H28" s="1" t="s">
        <v>50</v>
      </c>
      <c r="I28" s="1" t="s">
        <v>891</v>
      </c>
      <c r="J28" s="1" t="s">
        <v>892</v>
      </c>
      <c r="K28" s="1" t="s">
        <v>20</v>
      </c>
      <c r="L28" s="1">
        <v>14</v>
      </c>
      <c r="M28" s="1">
        <v>19</v>
      </c>
      <c r="N28" s="1">
        <v>19</v>
      </c>
      <c r="O28" s="1">
        <f>SUBTOTAL(9,Таблица5[[#This Row],[Блиц-опрос]:[Год семьи]])</f>
        <v>52</v>
      </c>
      <c r="P28" s="1" t="s">
        <v>1572</v>
      </c>
    </row>
    <row r="29" spans="1:16">
      <c r="A29" s="1" t="s">
        <v>611</v>
      </c>
      <c r="B29" s="1" t="s">
        <v>612</v>
      </c>
      <c r="C29" s="1" t="s">
        <v>613</v>
      </c>
      <c r="D29" s="1" t="s">
        <v>614</v>
      </c>
      <c r="E29" s="1" t="s">
        <v>615</v>
      </c>
      <c r="F29" s="1" t="s">
        <v>616</v>
      </c>
      <c r="G29" s="2">
        <v>3</v>
      </c>
      <c r="H29" s="1" t="s">
        <v>94</v>
      </c>
      <c r="I29" s="1" t="s">
        <v>213</v>
      </c>
      <c r="J29" s="1" t="s">
        <v>214</v>
      </c>
      <c r="K29" s="1" t="s">
        <v>20</v>
      </c>
      <c r="L29" s="1">
        <v>22</v>
      </c>
      <c r="M29" s="1">
        <v>31</v>
      </c>
      <c r="N29" s="1">
        <v>20</v>
      </c>
      <c r="O29" s="1">
        <f>SUBTOTAL(9,Таблица5[[#This Row],[Блиц-опрос]:[Год семьи]])</f>
        <v>73</v>
      </c>
      <c r="P29" s="1" t="s">
        <v>1573</v>
      </c>
    </row>
    <row r="30" spans="1:16">
      <c r="A30" s="1" t="s">
        <v>201</v>
      </c>
      <c r="B30" s="1" t="s">
        <v>202</v>
      </c>
      <c r="C30" s="1" t="s">
        <v>203</v>
      </c>
      <c r="D30" s="1" t="s">
        <v>204</v>
      </c>
      <c r="E30" s="1" t="s">
        <v>205</v>
      </c>
      <c r="F30" s="1" t="s">
        <v>206</v>
      </c>
      <c r="G30" s="2">
        <v>2</v>
      </c>
      <c r="H30" s="1" t="s">
        <v>207</v>
      </c>
      <c r="I30" s="1" t="s">
        <v>208</v>
      </c>
      <c r="J30" s="1" t="s">
        <v>209</v>
      </c>
      <c r="K30" s="1" t="s">
        <v>20</v>
      </c>
      <c r="L30" s="1">
        <v>22</v>
      </c>
      <c r="M30" s="1">
        <v>19</v>
      </c>
      <c r="N30" s="1">
        <v>21</v>
      </c>
      <c r="O30" s="1">
        <f>SUBTOTAL(9,Таблица5[[#This Row],[Блиц-опрос]:[Год семьи]])</f>
        <v>62</v>
      </c>
      <c r="P30" s="1" t="s">
        <v>1572</v>
      </c>
    </row>
    <row r="31" spans="1:16">
      <c r="A31" s="1" t="s">
        <v>526</v>
      </c>
      <c r="B31" s="1" t="s">
        <v>527</v>
      </c>
      <c r="C31" s="1" t="s">
        <v>528</v>
      </c>
      <c r="D31" s="1" t="s">
        <v>529</v>
      </c>
      <c r="E31" s="1" t="s">
        <v>530</v>
      </c>
      <c r="F31" s="1" t="s">
        <v>531</v>
      </c>
      <c r="G31" s="2">
        <v>2</v>
      </c>
      <c r="H31" s="1" t="s">
        <v>58</v>
      </c>
      <c r="I31" s="1" t="s">
        <v>532</v>
      </c>
      <c r="J31" s="1" t="s">
        <v>533</v>
      </c>
      <c r="K31" s="1" t="s">
        <v>20</v>
      </c>
      <c r="L31" s="1">
        <v>17</v>
      </c>
      <c r="M31" s="1">
        <v>23</v>
      </c>
      <c r="N31" s="1">
        <v>12</v>
      </c>
      <c r="O31" s="1">
        <f>SUBTOTAL(9,Таблица5[[#This Row],[Блиц-опрос]:[Год семьи]])</f>
        <v>52</v>
      </c>
      <c r="P31" s="1" t="s">
        <v>1571</v>
      </c>
    </row>
    <row r="32" spans="1:16">
      <c r="A32" s="1" t="s">
        <v>782</v>
      </c>
      <c r="B32" s="1" t="s">
        <v>783</v>
      </c>
      <c r="C32" s="1" t="s">
        <v>784</v>
      </c>
      <c r="D32" s="1" t="s">
        <v>785</v>
      </c>
      <c r="E32" s="1" t="s">
        <v>786</v>
      </c>
      <c r="F32" s="1" t="s">
        <v>787</v>
      </c>
      <c r="G32" s="2">
        <v>3</v>
      </c>
      <c r="H32" s="1" t="s">
        <v>142</v>
      </c>
      <c r="I32" s="1" t="s">
        <v>788</v>
      </c>
      <c r="J32" s="1" t="s">
        <v>789</v>
      </c>
      <c r="K32" s="1" t="s">
        <v>20</v>
      </c>
      <c r="L32" s="1">
        <v>18</v>
      </c>
      <c r="M32" s="1">
        <v>13</v>
      </c>
      <c r="N32" s="1">
        <v>20</v>
      </c>
      <c r="O32" s="1">
        <f>SUBTOTAL(9,Таблица5[[#This Row],[Блиц-опрос]:[Год семьи]])</f>
        <v>51</v>
      </c>
      <c r="P32" s="1" t="s">
        <v>1570</v>
      </c>
    </row>
    <row r="33" spans="1:16">
      <c r="A33" s="1" t="s">
        <v>661</v>
      </c>
      <c r="B33" s="1" t="s">
        <v>662</v>
      </c>
      <c r="C33" s="1" t="s">
        <v>663</v>
      </c>
      <c r="D33" s="1" t="s">
        <v>664</v>
      </c>
      <c r="E33" s="1" t="s">
        <v>665</v>
      </c>
      <c r="F33" s="1" t="s">
        <v>666</v>
      </c>
      <c r="G33" s="2">
        <v>1</v>
      </c>
      <c r="H33" s="1" t="s">
        <v>27</v>
      </c>
      <c r="I33" s="1" t="s">
        <v>667</v>
      </c>
      <c r="J33" s="1" t="s">
        <v>668</v>
      </c>
      <c r="K33" s="1" t="s">
        <v>20</v>
      </c>
      <c r="L33" s="1">
        <v>20</v>
      </c>
      <c r="M33" s="1">
        <v>4</v>
      </c>
      <c r="N33" s="1">
        <v>12</v>
      </c>
      <c r="O33" s="1">
        <f>SUBTOTAL(9,Таблица5[[#This Row],[Блиц-опрос]:[Год семьи]])</f>
        <v>36</v>
      </c>
      <c r="P33" s="1" t="s">
        <v>1570</v>
      </c>
    </row>
    <row r="34" spans="1:16">
      <c r="A34" s="1" t="s">
        <v>677</v>
      </c>
      <c r="B34" s="1" t="s">
        <v>678</v>
      </c>
      <c r="C34" s="1" t="s">
        <v>679</v>
      </c>
      <c r="D34" s="1" t="s">
        <v>680</v>
      </c>
      <c r="E34" s="1" t="s">
        <v>681</v>
      </c>
      <c r="F34" s="1" t="s">
        <v>682</v>
      </c>
      <c r="G34" s="2">
        <v>1</v>
      </c>
      <c r="H34" s="1" t="s">
        <v>27</v>
      </c>
      <c r="I34" s="1" t="s">
        <v>667</v>
      </c>
      <c r="J34" s="1" t="s">
        <v>668</v>
      </c>
      <c r="K34" s="1" t="s">
        <v>20</v>
      </c>
      <c r="L34" s="1">
        <v>22</v>
      </c>
      <c r="M34" s="1">
        <v>20</v>
      </c>
      <c r="N34" s="1">
        <v>16</v>
      </c>
      <c r="O34" s="1">
        <f>SUBTOTAL(9,Таблица5[[#This Row],[Блиц-опрос]:[Год семьи]])</f>
        <v>58</v>
      </c>
      <c r="P34" s="1" t="s">
        <v>1572</v>
      </c>
    </row>
    <row r="35" spans="1:16">
      <c r="A35" s="1" t="s">
        <v>1289</v>
      </c>
      <c r="B35" s="1" t="s">
        <v>1290</v>
      </c>
      <c r="C35" s="1" t="s">
        <v>1291</v>
      </c>
      <c r="D35" s="1" t="s">
        <v>1292</v>
      </c>
      <c r="E35" s="1" t="s">
        <v>1293</v>
      </c>
      <c r="F35" s="1" t="s">
        <v>1294</v>
      </c>
      <c r="G35" s="2">
        <v>4</v>
      </c>
      <c r="H35" s="1" t="s">
        <v>17</v>
      </c>
      <c r="I35" s="1" t="s">
        <v>1295</v>
      </c>
      <c r="J35" s="1" t="s">
        <v>733</v>
      </c>
      <c r="K35" s="1" t="s">
        <v>20</v>
      </c>
      <c r="L35" s="1">
        <v>19</v>
      </c>
      <c r="M35" s="1">
        <v>19</v>
      </c>
      <c r="N35" s="1">
        <v>19</v>
      </c>
      <c r="O35" s="1">
        <f>SUBTOTAL(9,Таблица5[[#This Row],[Блиц-опрос]:[Год семьи]])</f>
        <v>57</v>
      </c>
      <c r="P35" s="1" t="s">
        <v>1572</v>
      </c>
    </row>
    <row r="36" spans="1:16">
      <c r="A36" s="1" t="s">
        <v>1161</v>
      </c>
      <c r="B36" s="1" t="s">
        <v>1162</v>
      </c>
      <c r="C36" s="1" t="s">
        <v>1163</v>
      </c>
      <c r="D36" s="1" t="s">
        <v>1164</v>
      </c>
      <c r="E36" s="1" t="s">
        <v>1165</v>
      </c>
      <c r="F36" s="1" t="s">
        <v>1166</v>
      </c>
      <c r="G36" s="2">
        <v>1</v>
      </c>
      <c r="H36" s="1" t="s">
        <v>17</v>
      </c>
      <c r="I36" s="1" t="s">
        <v>1054</v>
      </c>
      <c r="J36" s="1" t="s">
        <v>19</v>
      </c>
      <c r="K36" s="1" t="s">
        <v>20</v>
      </c>
      <c r="L36" s="1">
        <v>23</v>
      </c>
      <c r="M36" s="1">
        <v>9</v>
      </c>
      <c r="N36" s="1">
        <v>19</v>
      </c>
      <c r="O36" s="1">
        <f>SUBTOTAL(9,Таблица5[[#This Row],[Блиц-опрос]:[Год семьи]])</f>
        <v>51</v>
      </c>
      <c r="P36" s="1" t="s">
        <v>1571</v>
      </c>
    </row>
    <row r="37" spans="1:16">
      <c r="A37" s="1" t="s">
        <v>294</v>
      </c>
      <c r="B37" s="1" t="s">
        <v>295</v>
      </c>
      <c r="C37" s="1" t="s">
        <v>296</v>
      </c>
      <c r="D37" s="1" t="s">
        <v>297</v>
      </c>
      <c r="E37" s="1" t="s">
        <v>298</v>
      </c>
      <c r="F37" s="1" t="s">
        <v>299</v>
      </c>
      <c r="G37" s="2">
        <v>2</v>
      </c>
      <c r="H37" s="1" t="s">
        <v>58</v>
      </c>
      <c r="I37" s="1" t="s">
        <v>300</v>
      </c>
      <c r="J37" s="1" t="s">
        <v>301</v>
      </c>
      <c r="K37" s="1" t="s">
        <v>20</v>
      </c>
      <c r="L37" s="1">
        <v>21</v>
      </c>
      <c r="M37" s="1">
        <v>23</v>
      </c>
      <c r="N37" s="1">
        <v>19</v>
      </c>
      <c r="O37" s="1">
        <f>SUBTOTAL(9,Таблица5[[#This Row],[Блиц-опрос]:[Год семьи]])</f>
        <v>63</v>
      </c>
      <c r="P37" s="1" t="s">
        <v>1572</v>
      </c>
    </row>
    <row r="38" spans="1:16">
      <c r="A38" s="1" t="s">
        <v>294</v>
      </c>
      <c r="B38" s="1" t="s">
        <v>997</v>
      </c>
      <c r="C38" s="1" t="s">
        <v>998</v>
      </c>
      <c r="D38" s="1" t="s">
        <v>999</v>
      </c>
      <c r="E38" s="1" t="s">
        <v>1000</v>
      </c>
      <c r="F38" s="1" t="s">
        <v>1001</v>
      </c>
      <c r="G38" s="2">
        <v>2</v>
      </c>
      <c r="H38" s="1" t="s">
        <v>323</v>
      </c>
      <c r="I38" s="1" t="s">
        <v>825</v>
      </c>
      <c r="J38" s="1" t="s">
        <v>1002</v>
      </c>
      <c r="K38" s="1" t="s">
        <v>20</v>
      </c>
      <c r="L38" s="1">
        <v>23</v>
      </c>
      <c r="M38" s="1">
        <v>26</v>
      </c>
      <c r="N38" s="1">
        <v>17</v>
      </c>
      <c r="O38" s="1">
        <f>SUBTOTAL(9,Таблица5[[#This Row],[Блиц-опрос]:[Год семьи]])</f>
        <v>66</v>
      </c>
      <c r="P38" s="1" t="s">
        <v>1573</v>
      </c>
    </row>
    <row r="39" spans="1:16">
      <c r="A39" s="1" t="s">
        <v>294</v>
      </c>
      <c r="B39" s="1" t="s">
        <v>1391</v>
      </c>
      <c r="C39" s="1" t="s">
        <v>1392</v>
      </c>
      <c r="D39" s="1" t="s">
        <v>1393</v>
      </c>
      <c r="E39" s="1" t="s">
        <v>1394</v>
      </c>
      <c r="F39" s="1" t="s">
        <v>1395</v>
      </c>
      <c r="G39" s="2">
        <v>1</v>
      </c>
      <c r="H39" s="1" t="s">
        <v>58</v>
      </c>
      <c r="I39" s="1" t="s">
        <v>1396</v>
      </c>
      <c r="J39" s="1" t="s">
        <v>1397</v>
      </c>
      <c r="K39" s="1" t="s">
        <v>20</v>
      </c>
      <c r="L39" s="1">
        <v>19</v>
      </c>
      <c r="M39" s="1">
        <v>22</v>
      </c>
      <c r="N39" s="1">
        <v>17</v>
      </c>
      <c r="O39" s="1">
        <f>SUBTOTAL(9,Таблица5[[#This Row],[Блиц-опрос]:[Год семьи]])</f>
        <v>58</v>
      </c>
      <c r="P39" s="1" t="s">
        <v>1572</v>
      </c>
    </row>
    <row r="40" spans="1:16">
      <c r="A40" s="1" t="s">
        <v>764</v>
      </c>
      <c r="B40" s="1" t="s">
        <v>1010</v>
      </c>
      <c r="C40" s="1" t="s">
        <v>1011</v>
      </c>
      <c r="D40" s="1" t="s">
        <v>1012</v>
      </c>
      <c r="E40" s="1" t="s">
        <v>1013</v>
      </c>
      <c r="F40" s="1" t="s">
        <v>1014</v>
      </c>
      <c r="G40" s="2">
        <v>3</v>
      </c>
      <c r="H40" s="1" t="s">
        <v>94</v>
      </c>
      <c r="I40" s="1" t="s">
        <v>1008</v>
      </c>
      <c r="J40" s="1" t="s">
        <v>1009</v>
      </c>
      <c r="K40" s="1" t="s">
        <v>20</v>
      </c>
      <c r="L40" s="1">
        <v>18</v>
      </c>
      <c r="M40" s="1">
        <v>9</v>
      </c>
      <c r="N40" s="1">
        <v>21</v>
      </c>
      <c r="O40" s="1">
        <f>SUBTOTAL(9,Таблица5[[#This Row],[Блиц-опрос]:[Год семьи]])</f>
        <v>48</v>
      </c>
      <c r="P40" s="1" t="s">
        <v>1570</v>
      </c>
    </row>
    <row r="41" spans="1:16">
      <c r="A41" s="1" t="s">
        <v>764</v>
      </c>
      <c r="B41" s="1" t="s">
        <v>765</v>
      </c>
      <c r="C41" s="1" t="s">
        <v>766</v>
      </c>
      <c r="D41" s="1" t="s">
        <v>767</v>
      </c>
      <c r="E41" s="1" t="s">
        <v>768</v>
      </c>
      <c r="F41" s="1" t="s">
        <v>769</v>
      </c>
      <c r="G41" s="2">
        <v>2</v>
      </c>
      <c r="H41" s="1" t="s">
        <v>94</v>
      </c>
      <c r="I41" s="1" t="s">
        <v>762</v>
      </c>
      <c r="J41" s="1" t="s">
        <v>763</v>
      </c>
      <c r="K41" s="1" t="s">
        <v>20</v>
      </c>
      <c r="L41" s="1">
        <v>23</v>
      </c>
      <c r="M41" s="1">
        <v>24</v>
      </c>
      <c r="N41" s="1">
        <v>17</v>
      </c>
      <c r="O41" s="1">
        <f>SUBTOTAL(9,Таблица5[[#This Row],[Блиц-опрос]:[Год семьи]])</f>
        <v>64</v>
      </c>
      <c r="P41" s="1" t="s">
        <v>1573</v>
      </c>
    </row>
    <row r="42" spans="1:16">
      <c r="A42" s="1" t="s">
        <v>571</v>
      </c>
      <c r="B42" s="1" t="s">
        <v>572</v>
      </c>
      <c r="C42" s="1" t="s">
        <v>573</v>
      </c>
      <c r="D42" s="1" t="s">
        <v>574</v>
      </c>
      <c r="E42" s="1" t="s">
        <v>575</v>
      </c>
      <c r="F42" s="1" t="s">
        <v>576</v>
      </c>
      <c r="G42" s="2">
        <v>2</v>
      </c>
      <c r="H42" s="1" t="s">
        <v>50</v>
      </c>
      <c r="I42" s="1" t="s">
        <v>569</v>
      </c>
      <c r="J42" s="1" t="s">
        <v>570</v>
      </c>
      <c r="K42" s="1" t="s">
        <v>20</v>
      </c>
      <c r="L42" s="1">
        <v>23</v>
      </c>
      <c r="M42" s="1">
        <v>7</v>
      </c>
      <c r="N42" s="1">
        <v>18</v>
      </c>
      <c r="O42" s="1">
        <f>SUBTOTAL(9,Таблица5[[#This Row],[Блиц-опрос]:[Год семьи]])</f>
        <v>48</v>
      </c>
      <c r="P42" s="1" t="s">
        <v>1570</v>
      </c>
    </row>
    <row r="43" spans="1:16">
      <c r="A43" s="1" t="s">
        <v>506</v>
      </c>
      <c r="B43" s="1" t="s">
        <v>507</v>
      </c>
      <c r="C43" s="1" t="s">
        <v>508</v>
      </c>
      <c r="D43" s="1" t="s">
        <v>509</v>
      </c>
      <c r="E43" s="1" t="s">
        <v>510</v>
      </c>
      <c r="F43" s="1" t="s">
        <v>1526</v>
      </c>
      <c r="G43" s="2">
        <v>3</v>
      </c>
      <c r="H43" s="1" t="s">
        <v>50</v>
      </c>
      <c r="I43" s="1" t="s">
        <v>51</v>
      </c>
      <c r="J43" s="1" t="s">
        <v>511</v>
      </c>
      <c r="K43" s="1" t="s">
        <v>20</v>
      </c>
      <c r="L43" s="1">
        <v>19</v>
      </c>
      <c r="M43" s="1">
        <v>18</v>
      </c>
      <c r="N43" s="1">
        <v>16</v>
      </c>
      <c r="O43" s="1">
        <f>SUBTOTAL(9,Таблица5[[#This Row],[Блиц-опрос]:[Год семьи]])</f>
        <v>53</v>
      </c>
      <c r="P43" s="1" t="s">
        <v>1570</v>
      </c>
    </row>
    <row r="44" spans="1:16">
      <c r="A44" s="1" t="s">
        <v>625</v>
      </c>
      <c r="B44" s="1" t="s">
        <v>626</v>
      </c>
      <c r="C44" s="1" t="s">
        <v>627</v>
      </c>
      <c r="D44" s="1" t="s">
        <v>628</v>
      </c>
      <c r="E44" s="1" t="s">
        <v>629</v>
      </c>
      <c r="F44" s="1" t="s">
        <v>630</v>
      </c>
      <c r="G44" s="2">
        <v>2</v>
      </c>
      <c r="H44" s="1" t="s">
        <v>58</v>
      </c>
      <c r="I44" s="1" t="s">
        <v>631</v>
      </c>
      <c r="J44" s="1" t="s">
        <v>185</v>
      </c>
      <c r="K44" s="1" t="s">
        <v>20</v>
      </c>
      <c r="L44" s="1">
        <v>16</v>
      </c>
      <c r="M44" s="1">
        <v>13</v>
      </c>
      <c r="N44" s="1">
        <v>7</v>
      </c>
      <c r="O44" s="1">
        <f>SUBTOTAL(9,Таблица5[[#This Row],[Блиц-опрос]:[Год семьи]])</f>
        <v>36</v>
      </c>
      <c r="P44" s="1" t="s">
        <v>1570</v>
      </c>
    </row>
    <row r="45" spans="1:16">
      <c r="A45" s="1" t="s">
        <v>1434</v>
      </c>
      <c r="B45" s="1" t="s">
        <v>1435</v>
      </c>
      <c r="C45" s="1" t="s">
        <v>1436</v>
      </c>
      <c r="D45" s="1" t="s">
        <v>1437</v>
      </c>
      <c r="E45" s="1" t="s">
        <v>1438</v>
      </c>
      <c r="F45" s="1" t="s">
        <v>1439</v>
      </c>
      <c r="G45" s="2">
        <v>3</v>
      </c>
      <c r="H45" s="1" t="s">
        <v>58</v>
      </c>
      <c r="I45" s="1" t="s">
        <v>264</v>
      </c>
      <c r="J45" s="1" t="s">
        <v>428</v>
      </c>
      <c r="K45" s="1" t="s">
        <v>20</v>
      </c>
      <c r="L45" s="1">
        <v>22</v>
      </c>
      <c r="M45" s="1">
        <v>7</v>
      </c>
      <c r="N45" s="1">
        <v>19</v>
      </c>
      <c r="O45" s="1">
        <f>SUBTOTAL(9,Таблица5[[#This Row],[Блиц-опрос]:[Год семьи]])</f>
        <v>48</v>
      </c>
      <c r="P45" s="1" t="s">
        <v>1570</v>
      </c>
    </row>
    <row r="46" spans="1:16">
      <c r="A46" s="1" t="s">
        <v>223</v>
      </c>
      <c r="B46" s="1" t="s">
        <v>224</v>
      </c>
      <c r="C46" s="1" t="s">
        <v>225</v>
      </c>
      <c r="D46" s="1" t="s">
        <v>226</v>
      </c>
      <c r="E46" s="1" t="s">
        <v>227</v>
      </c>
      <c r="F46" s="1" t="s">
        <v>228</v>
      </c>
      <c r="G46" s="2">
        <v>2</v>
      </c>
      <c r="H46" s="1" t="s">
        <v>94</v>
      </c>
      <c r="I46" s="1" t="s">
        <v>221</v>
      </c>
      <c r="J46" s="1" t="s">
        <v>229</v>
      </c>
      <c r="K46" s="1" t="s">
        <v>20</v>
      </c>
      <c r="L46" s="1">
        <v>26</v>
      </c>
      <c r="M46" s="1">
        <v>26</v>
      </c>
      <c r="N46" s="1">
        <v>20</v>
      </c>
      <c r="O46" s="1">
        <f>SUBTOTAL(9,Таблица5[[#This Row],[Блиц-опрос]:[Год семьи]])</f>
        <v>72</v>
      </c>
      <c r="P46" s="1" t="s">
        <v>1573</v>
      </c>
    </row>
    <row r="47" spans="1:16">
      <c r="A47" s="1" t="s">
        <v>1020</v>
      </c>
      <c r="B47" s="1" t="s">
        <v>1021</v>
      </c>
      <c r="C47" s="1" t="s">
        <v>1022</v>
      </c>
      <c r="D47" s="1" t="s">
        <v>1023</v>
      </c>
      <c r="E47" s="1" t="s">
        <v>1024</v>
      </c>
      <c r="F47" s="1" t="s">
        <v>1025</v>
      </c>
      <c r="G47" s="2">
        <v>2</v>
      </c>
      <c r="H47" s="1" t="s">
        <v>17</v>
      </c>
      <c r="I47" s="1" t="s">
        <v>1026</v>
      </c>
      <c r="J47" s="1" t="s">
        <v>1027</v>
      </c>
      <c r="K47" s="1" t="s">
        <v>20</v>
      </c>
      <c r="L47" s="1">
        <f>5+2+16</f>
        <v>23</v>
      </c>
      <c r="M47" s="1">
        <f>5+2+6</f>
        <v>13</v>
      </c>
      <c r="N47" s="1">
        <f>5+2+10+2</f>
        <v>19</v>
      </c>
      <c r="O47" s="1">
        <f>SUBTOTAL(9,Таблица5[[#This Row],[Блиц-опрос]:[Год семьи]])</f>
        <v>55</v>
      </c>
      <c r="P47" s="1" t="s">
        <v>1571</v>
      </c>
    </row>
    <row r="48" spans="1:16">
      <c r="A48" s="1" t="s">
        <v>1511</v>
      </c>
      <c r="B48" s="1" t="s">
        <v>1512</v>
      </c>
      <c r="C48" s="1" t="s">
        <v>1513</v>
      </c>
      <c r="D48" s="1" t="s">
        <v>1514</v>
      </c>
      <c r="E48" s="1" t="s">
        <v>1515</v>
      </c>
      <c r="F48" s="1" t="s">
        <v>1516</v>
      </c>
      <c r="G48" s="2">
        <v>3</v>
      </c>
      <c r="H48" s="1" t="s">
        <v>17</v>
      </c>
      <c r="I48" s="1" t="s">
        <v>293</v>
      </c>
      <c r="J48" s="1" t="s">
        <v>549</v>
      </c>
      <c r="K48" s="1" t="s">
        <v>20</v>
      </c>
      <c r="L48" s="1">
        <v>21</v>
      </c>
      <c r="M48" s="1">
        <v>5</v>
      </c>
      <c r="N48" s="1">
        <v>15</v>
      </c>
      <c r="O48" s="1">
        <f>SUBTOTAL(9,Таблица5[[#This Row],[Блиц-опрос]:[Год семьи]])</f>
        <v>41</v>
      </c>
      <c r="P48" s="1" t="s">
        <v>1570</v>
      </c>
    </row>
    <row r="49" spans="1:16">
      <c r="A49" s="1" t="s">
        <v>914</v>
      </c>
      <c r="B49" s="1" t="s">
        <v>915</v>
      </c>
      <c r="C49" s="1" t="s">
        <v>916</v>
      </c>
      <c r="D49" s="1" t="s">
        <v>917</v>
      </c>
      <c r="E49" s="1" t="s">
        <v>918</v>
      </c>
      <c r="F49" s="1" t="s">
        <v>919</v>
      </c>
      <c r="G49" s="2">
        <v>2</v>
      </c>
      <c r="H49" s="1" t="s">
        <v>17</v>
      </c>
      <c r="I49" s="1" t="s">
        <v>732</v>
      </c>
      <c r="J49" s="1" t="s">
        <v>741</v>
      </c>
      <c r="K49" s="1" t="s">
        <v>20</v>
      </c>
      <c r="L49" s="1">
        <v>26</v>
      </c>
      <c r="M49" s="1">
        <v>25</v>
      </c>
      <c r="N49" s="1">
        <v>19</v>
      </c>
      <c r="O49" s="1">
        <f>SUBTOTAL(9,Таблица5[[#This Row],[Блиц-опрос]:[Год семьи]])</f>
        <v>70</v>
      </c>
      <c r="P49" s="1" t="s">
        <v>1573</v>
      </c>
    </row>
    <row r="50" spans="1:16">
      <c r="A50" s="1" t="s">
        <v>1215</v>
      </c>
      <c r="B50" s="1" t="s">
        <v>1216</v>
      </c>
      <c r="C50" s="1" t="s">
        <v>1217</v>
      </c>
      <c r="D50" s="1" t="s">
        <v>1218</v>
      </c>
      <c r="E50" s="1" t="s">
        <v>1219</v>
      </c>
      <c r="F50" s="1" t="s">
        <v>1220</v>
      </c>
      <c r="G50" s="2">
        <v>2</v>
      </c>
      <c r="H50" s="1" t="s">
        <v>17</v>
      </c>
      <c r="I50" s="1" t="s">
        <v>18</v>
      </c>
      <c r="J50" s="1" t="s">
        <v>1055</v>
      </c>
      <c r="K50" s="1" t="s">
        <v>20</v>
      </c>
      <c r="L50" s="1">
        <v>25</v>
      </c>
      <c r="M50" s="1">
        <v>27</v>
      </c>
      <c r="N50" s="1">
        <v>21</v>
      </c>
      <c r="O50" s="1">
        <f>SUBTOTAL(9,Таблица5[[#This Row],[Блиц-опрос]:[Год семьи]])</f>
        <v>73</v>
      </c>
      <c r="P50" s="1" t="s">
        <v>1573</v>
      </c>
    </row>
    <row r="51" spans="1:16">
      <c r="A51" s="1" t="s">
        <v>451</v>
      </c>
      <c r="B51" s="1" t="s">
        <v>452</v>
      </c>
      <c r="C51" s="1" t="s">
        <v>453</v>
      </c>
      <c r="D51" s="1" t="s">
        <v>454</v>
      </c>
      <c r="E51" s="1" t="s">
        <v>455</v>
      </c>
      <c r="F51" s="1" t="s">
        <v>456</v>
      </c>
      <c r="G51" s="2">
        <v>2</v>
      </c>
      <c r="H51" s="1" t="s">
        <v>58</v>
      </c>
      <c r="I51" s="1" t="s">
        <v>457</v>
      </c>
      <c r="J51" s="1" t="s">
        <v>458</v>
      </c>
      <c r="K51" s="1" t="s">
        <v>20</v>
      </c>
      <c r="L51" s="1">
        <v>17</v>
      </c>
      <c r="M51" s="1">
        <v>11</v>
      </c>
      <c r="N51" s="1">
        <v>19</v>
      </c>
      <c r="O51" s="1">
        <f>SUBTOTAL(9,Таблица5[[#This Row],[Блиц-опрос]:[Год семьи]])</f>
        <v>47</v>
      </c>
      <c r="P51" s="1" t="s">
        <v>1570</v>
      </c>
    </row>
    <row r="52" spans="1:16">
      <c r="A52" s="1" t="s">
        <v>451</v>
      </c>
      <c r="B52" s="1" t="s">
        <v>632</v>
      </c>
      <c r="C52" s="1" t="s">
        <v>633</v>
      </c>
      <c r="D52" s="1" t="s">
        <v>634</v>
      </c>
      <c r="E52" s="1" t="s">
        <v>635</v>
      </c>
      <c r="F52" s="1" t="s">
        <v>636</v>
      </c>
      <c r="G52" s="2">
        <v>3</v>
      </c>
      <c r="H52" s="1" t="s">
        <v>50</v>
      </c>
      <c r="I52" s="1" t="s">
        <v>637</v>
      </c>
      <c r="J52" s="1" t="s">
        <v>638</v>
      </c>
      <c r="K52" s="1" t="s">
        <v>20</v>
      </c>
      <c r="L52" s="1">
        <v>18</v>
      </c>
      <c r="M52" s="1">
        <v>25</v>
      </c>
      <c r="N52" s="1">
        <v>16</v>
      </c>
      <c r="O52" s="1">
        <f>SUBTOTAL(9,Таблица5[[#This Row],[Блиц-опрос]:[Год семьи]])</f>
        <v>59</v>
      </c>
      <c r="P52" s="1" t="s">
        <v>1571</v>
      </c>
    </row>
    <row r="53" spans="1:16">
      <c r="A53" s="1" t="s">
        <v>186</v>
      </c>
      <c r="B53" s="1" t="s">
        <v>187</v>
      </c>
      <c r="C53" s="1" t="s">
        <v>188</v>
      </c>
      <c r="D53" s="1" t="s">
        <v>189</v>
      </c>
      <c r="E53" s="1" t="s">
        <v>190</v>
      </c>
      <c r="F53" s="1" t="s">
        <v>191</v>
      </c>
      <c r="G53" s="2">
        <v>2</v>
      </c>
      <c r="H53" s="1" t="s">
        <v>192</v>
      </c>
      <c r="I53" s="1" t="s">
        <v>193</v>
      </c>
      <c r="J53" s="1" t="s">
        <v>194</v>
      </c>
      <c r="K53" s="1" t="s">
        <v>20</v>
      </c>
      <c r="L53" s="1">
        <v>25</v>
      </c>
      <c r="M53" s="1">
        <v>25</v>
      </c>
      <c r="N53" s="1">
        <v>21</v>
      </c>
      <c r="O53" s="1">
        <f>SUBTOTAL(9,Таблица5[[#This Row],[Блиц-опрос]:[Год семьи]])</f>
        <v>71</v>
      </c>
      <c r="P53" s="1" t="s">
        <v>1573</v>
      </c>
    </row>
    <row r="54" spans="1:16">
      <c r="A54" s="1" t="s">
        <v>1440</v>
      </c>
      <c r="B54" s="1" t="s">
        <v>1441</v>
      </c>
      <c r="C54" s="1" t="s">
        <v>1442</v>
      </c>
      <c r="D54" s="1" t="s">
        <v>1443</v>
      </c>
      <c r="E54" s="1" t="s">
        <v>1444</v>
      </c>
      <c r="F54" s="1" t="s">
        <v>1445</v>
      </c>
      <c r="G54" s="2">
        <v>2</v>
      </c>
      <c r="H54" s="1" t="s">
        <v>50</v>
      </c>
      <c r="I54" s="1" t="s">
        <v>1446</v>
      </c>
      <c r="J54" s="1" t="s">
        <v>1447</v>
      </c>
      <c r="K54" s="1" t="s">
        <v>20</v>
      </c>
      <c r="L54" s="1">
        <v>21</v>
      </c>
      <c r="M54" s="1">
        <v>21</v>
      </c>
      <c r="N54" s="1">
        <v>18</v>
      </c>
      <c r="O54" s="1">
        <f>SUBTOTAL(9,Таблица5[[#This Row],[Блиц-опрос]:[Год семьи]])</f>
        <v>60</v>
      </c>
      <c r="P54" s="1" t="s">
        <v>1572</v>
      </c>
    </row>
    <row r="55" spans="1:16">
      <c r="A55" s="1" t="s">
        <v>429</v>
      </c>
      <c r="B55" s="1" t="s">
        <v>430</v>
      </c>
      <c r="C55" s="1" t="s">
        <v>431</v>
      </c>
      <c r="D55" s="1" t="s">
        <v>432</v>
      </c>
      <c r="E55" s="1" t="s">
        <v>433</v>
      </c>
      <c r="F55" s="1" t="s">
        <v>434</v>
      </c>
      <c r="G55" s="2">
        <v>5</v>
      </c>
      <c r="H55" s="1" t="s">
        <v>142</v>
      </c>
      <c r="I55" s="1" t="s">
        <v>435</v>
      </c>
      <c r="J55" s="1" t="s">
        <v>436</v>
      </c>
      <c r="K55" s="1" t="s">
        <v>20</v>
      </c>
      <c r="L55" s="1">
        <v>17</v>
      </c>
      <c r="M55" s="1">
        <v>11</v>
      </c>
      <c r="N55" s="1">
        <v>19</v>
      </c>
      <c r="O55" s="1">
        <f>SUBTOTAL(9,Таблица5[[#This Row],[Блиц-опрос]:[Год семьи]])</f>
        <v>47</v>
      </c>
      <c r="P55" s="1" t="s">
        <v>1571</v>
      </c>
    </row>
    <row r="56" spans="1:16">
      <c r="A56" s="1" t="s">
        <v>1355</v>
      </c>
      <c r="B56" s="1" t="s">
        <v>1356</v>
      </c>
      <c r="C56" s="1" t="s">
        <v>1357</v>
      </c>
      <c r="D56" s="1" t="s">
        <v>1358</v>
      </c>
      <c r="E56" s="1" t="s">
        <v>1359</v>
      </c>
      <c r="F56" s="1" t="s">
        <v>1360</v>
      </c>
      <c r="G56" s="2">
        <v>2</v>
      </c>
      <c r="H56" s="1" t="s">
        <v>1361</v>
      </c>
      <c r="I56" s="1" t="s">
        <v>1362</v>
      </c>
      <c r="J56" s="1" t="s">
        <v>1363</v>
      </c>
      <c r="K56" s="1" t="s">
        <v>20</v>
      </c>
      <c r="L56" s="1">
        <v>25</v>
      </c>
      <c r="M56" s="1">
        <v>25</v>
      </c>
      <c r="N56" s="1">
        <v>19</v>
      </c>
      <c r="O56" s="1">
        <f>SUBTOTAL(9,Таблица5[[#This Row],[Блиц-опрос]:[Год семьи]])</f>
        <v>69</v>
      </c>
      <c r="P56" s="1" t="s">
        <v>1573</v>
      </c>
    </row>
    <row r="57" spans="1:16">
      <c r="A57" s="1" t="s">
        <v>1370</v>
      </c>
      <c r="B57" s="1" t="s">
        <v>1371</v>
      </c>
      <c r="C57" s="1" t="s">
        <v>1372</v>
      </c>
      <c r="D57" s="1" t="s">
        <v>1373</v>
      </c>
      <c r="E57" s="1" t="s">
        <v>1374</v>
      </c>
      <c r="F57" s="1" t="s">
        <v>1375</v>
      </c>
      <c r="G57" s="2">
        <v>4</v>
      </c>
      <c r="H57" s="1" t="s">
        <v>17</v>
      </c>
      <c r="I57" s="1" t="s">
        <v>1376</v>
      </c>
      <c r="J57" s="1" t="s">
        <v>1377</v>
      </c>
      <c r="K57" s="1" t="s">
        <v>20</v>
      </c>
      <c r="L57" s="1">
        <v>24</v>
      </c>
      <c r="M57" s="1">
        <v>19</v>
      </c>
      <c r="N57" s="1">
        <v>23</v>
      </c>
      <c r="O57" s="1">
        <f>SUBTOTAL(9,Таблица5[[#This Row],[Блиц-опрос]:[Год семьи]])</f>
        <v>66</v>
      </c>
      <c r="P57" s="1" t="s">
        <v>1573</v>
      </c>
    </row>
    <row r="58" spans="1:16">
      <c r="A58" s="1" t="s">
        <v>711</v>
      </c>
      <c r="B58" s="1" t="s">
        <v>712</v>
      </c>
      <c r="C58" s="1" t="s">
        <v>46</v>
      </c>
      <c r="D58" s="1" t="s">
        <v>47</v>
      </c>
      <c r="E58" s="1" t="s">
        <v>48</v>
      </c>
      <c r="F58" s="1" t="s">
        <v>49</v>
      </c>
      <c r="G58" s="2">
        <v>3</v>
      </c>
      <c r="H58" s="1" t="s">
        <v>50</v>
      </c>
      <c r="I58" s="1" t="s">
        <v>51</v>
      </c>
      <c r="J58" s="1" t="s">
        <v>52</v>
      </c>
      <c r="K58" s="1" t="s">
        <v>20</v>
      </c>
      <c r="L58" s="1">
        <v>20</v>
      </c>
      <c r="M58" s="1">
        <v>13</v>
      </c>
      <c r="N58" s="1">
        <v>21</v>
      </c>
      <c r="O58" s="1">
        <f>SUBTOTAL(9,Таблица5[[#This Row],[Блиц-опрос]:[Год семьи]])</f>
        <v>54</v>
      </c>
      <c r="P58" s="1" t="s">
        <v>1571</v>
      </c>
    </row>
    <row r="59" spans="1:16">
      <c r="A59" s="1" t="s">
        <v>44</v>
      </c>
      <c r="B59" s="1" t="s">
        <v>45</v>
      </c>
      <c r="C59" s="1" t="s">
        <v>46</v>
      </c>
      <c r="D59" s="1" t="s">
        <v>47</v>
      </c>
      <c r="E59" s="1" t="s">
        <v>48</v>
      </c>
      <c r="F59" s="1" t="s">
        <v>49</v>
      </c>
      <c r="G59" s="2">
        <v>3</v>
      </c>
      <c r="H59" s="1" t="s">
        <v>50</v>
      </c>
      <c r="I59" s="1" t="s">
        <v>51</v>
      </c>
      <c r="J59" s="1" t="s">
        <v>52</v>
      </c>
      <c r="K59" s="1" t="s">
        <v>20</v>
      </c>
      <c r="L59" s="1"/>
      <c r="M59" s="1"/>
      <c r="N59" s="1"/>
      <c r="O59" s="1"/>
      <c r="P59" s="1"/>
    </row>
    <row r="60" spans="1:16">
      <c r="A60" s="1" t="s">
        <v>1249</v>
      </c>
      <c r="B60" s="1" t="s">
        <v>1250</v>
      </c>
      <c r="C60" s="1" t="s">
        <v>1251</v>
      </c>
      <c r="D60" s="1" t="s">
        <v>1252</v>
      </c>
      <c r="E60" s="1" t="s">
        <v>1253</v>
      </c>
      <c r="F60" s="1" t="s">
        <v>1254</v>
      </c>
      <c r="G60" s="2">
        <v>2</v>
      </c>
      <c r="H60" s="1" t="s">
        <v>142</v>
      </c>
      <c r="I60" s="1" t="s">
        <v>1255</v>
      </c>
      <c r="J60" s="1" t="s">
        <v>1256</v>
      </c>
      <c r="K60" s="1" t="s">
        <v>20</v>
      </c>
      <c r="L60" s="1">
        <v>22</v>
      </c>
      <c r="M60" s="1">
        <v>27</v>
      </c>
      <c r="N60" s="1">
        <v>19</v>
      </c>
      <c r="O60" s="1">
        <f>SUBTOTAL(9,Таблица5[[#This Row],[Блиц-опрос]:[Год семьи]])</f>
        <v>68</v>
      </c>
      <c r="P60" s="1" t="s">
        <v>1573</v>
      </c>
    </row>
    <row r="61" spans="1:16">
      <c r="A61" s="1" t="s">
        <v>798</v>
      </c>
      <c r="B61" s="1" t="s">
        <v>799</v>
      </c>
      <c r="C61" s="1" t="s">
        <v>800</v>
      </c>
      <c r="D61" s="1" t="s">
        <v>801</v>
      </c>
      <c r="E61" s="1" t="s">
        <v>802</v>
      </c>
      <c r="F61" s="1" t="s">
        <v>803</v>
      </c>
      <c r="G61" s="2">
        <v>4</v>
      </c>
      <c r="H61" s="1" t="s">
        <v>58</v>
      </c>
      <c r="I61" s="1" t="s">
        <v>804</v>
      </c>
      <c r="J61" s="1" t="s">
        <v>67</v>
      </c>
      <c r="K61" s="1" t="s">
        <v>20</v>
      </c>
      <c r="L61" s="1">
        <v>21</v>
      </c>
      <c r="M61" s="1">
        <v>19</v>
      </c>
      <c r="N61" s="1">
        <v>21</v>
      </c>
      <c r="O61" s="1">
        <f>SUBTOTAL(9,Таблица5[[#This Row],[Блиц-опрос]:[Год семьи]])</f>
        <v>61</v>
      </c>
      <c r="P61" s="1" t="s">
        <v>1573</v>
      </c>
    </row>
    <row r="62" spans="1:16">
      <c r="A62" s="1" t="s">
        <v>1343</v>
      </c>
      <c r="B62" s="1" t="s">
        <v>1344</v>
      </c>
      <c r="D62" s="1" t="s">
        <v>1345</v>
      </c>
      <c r="E62" s="1" t="s">
        <v>1346</v>
      </c>
      <c r="F62" s="1" t="s">
        <v>1347</v>
      </c>
      <c r="G62" s="2">
        <v>3</v>
      </c>
      <c r="H62" s="1" t="s">
        <v>58</v>
      </c>
      <c r="I62" s="1" t="s">
        <v>561</v>
      </c>
      <c r="J62" s="1" t="s">
        <v>428</v>
      </c>
      <c r="K62" s="1" t="s">
        <v>20</v>
      </c>
      <c r="L62" s="1">
        <v>21</v>
      </c>
      <c r="M62" s="1">
        <v>13</v>
      </c>
      <c r="N62" s="1">
        <v>19</v>
      </c>
      <c r="O62" s="1">
        <f>SUBTOTAL(9,Таблица5[[#This Row],[Блиц-опрос]:[Год семьи]])</f>
        <v>53</v>
      </c>
      <c r="P62" s="1" t="s">
        <v>1570</v>
      </c>
    </row>
    <row r="63" spans="1:16">
      <c r="A63" s="1" t="s">
        <v>374</v>
      </c>
      <c r="B63" s="1" t="s">
        <v>375</v>
      </c>
      <c r="C63" s="1" t="s">
        <v>376</v>
      </c>
      <c r="D63" s="1" t="s">
        <v>377</v>
      </c>
      <c r="E63" s="1" t="s">
        <v>378</v>
      </c>
      <c r="F63" s="1" t="s">
        <v>379</v>
      </c>
      <c r="G63" s="2">
        <v>3</v>
      </c>
      <c r="H63" s="1" t="s">
        <v>58</v>
      </c>
      <c r="I63" s="1" t="s">
        <v>380</v>
      </c>
      <c r="J63" s="1" t="s">
        <v>381</v>
      </c>
      <c r="K63" s="1" t="s">
        <v>20</v>
      </c>
      <c r="L63" s="1">
        <v>21</v>
      </c>
      <c r="M63" s="1">
        <v>31</v>
      </c>
      <c r="N63" s="1">
        <v>18</v>
      </c>
      <c r="O63" s="1">
        <f>SUBTOTAL(9,Таблица5[[#This Row],[Блиц-опрос]:[Год семьи]])</f>
        <v>70</v>
      </c>
      <c r="P63" s="1" t="s">
        <v>1573</v>
      </c>
    </row>
    <row r="64" spans="1:16">
      <c r="A64" s="1" t="s">
        <v>1119</v>
      </c>
      <c r="B64" s="1" t="s">
        <v>1120</v>
      </c>
      <c r="C64" s="1" t="s">
        <v>1121</v>
      </c>
      <c r="D64" s="1" t="s">
        <v>1122</v>
      </c>
      <c r="E64" s="1" t="s">
        <v>1123</v>
      </c>
      <c r="F64" s="1" t="s">
        <v>1124</v>
      </c>
      <c r="G64" s="2">
        <v>2</v>
      </c>
      <c r="H64" s="1" t="s">
        <v>58</v>
      </c>
      <c r="I64" s="1" t="s">
        <v>561</v>
      </c>
      <c r="J64" s="1" t="s">
        <v>1125</v>
      </c>
      <c r="K64" s="1" t="s">
        <v>20</v>
      </c>
      <c r="L64" s="1">
        <v>26</v>
      </c>
      <c r="M64" s="1">
        <v>25</v>
      </c>
      <c r="N64" s="1">
        <v>21</v>
      </c>
      <c r="O64" s="1">
        <f>SUBTOTAL(9,Таблица5[[#This Row],[Блиц-опрос]:[Год семьи]])</f>
        <v>72</v>
      </c>
      <c r="P64" s="1" t="s">
        <v>1573</v>
      </c>
    </row>
    <row r="65" spans="1:16">
      <c r="A65" s="1" t="s">
        <v>1276</v>
      </c>
      <c r="B65" s="1" t="s">
        <v>1277</v>
      </c>
      <c r="C65" s="1" t="s">
        <v>1278</v>
      </c>
      <c r="D65" s="1" t="s">
        <v>1279</v>
      </c>
      <c r="E65" s="1" t="s">
        <v>1280</v>
      </c>
      <c r="F65" s="1" t="s">
        <v>1281</v>
      </c>
      <c r="G65" s="2">
        <v>4</v>
      </c>
      <c r="H65" s="1" t="s">
        <v>58</v>
      </c>
      <c r="I65" s="1" t="s">
        <v>411</v>
      </c>
      <c r="J65" s="1" t="s">
        <v>412</v>
      </c>
      <c r="K65" s="1" t="s">
        <v>20</v>
      </c>
      <c r="L65" s="1">
        <v>18</v>
      </c>
      <c r="M65" s="1">
        <v>19</v>
      </c>
      <c r="N65" s="1">
        <v>23</v>
      </c>
      <c r="O65" s="1">
        <f>SUBTOTAL(9,Таблица5[[#This Row],[Блиц-опрос]:[Год семьи]])</f>
        <v>60</v>
      </c>
      <c r="P65" s="1" t="s">
        <v>1573</v>
      </c>
    </row>
    <row r="66" spans="1:16">
      <c r="A66" s="1" t="s">
        <v>1063</v>
      </c>
      <c r="B66" s="1" t="s">
        <v>1064</v>
      </c>
      <c r="C66" s="1" t="s">
        <v>1065</v>
      </c>
      <c r="D66" s="1" t="s">
        <v>1532</v>
      </c>
      <c r="E66" s="1" t="s">
        <v>1067</v>
      </c>
      <c r="F66" s="1" t="s">
        <v>1068</v>
      </c>
      <c r="G66" s="2">
        <v>2</v>
      </c>
      <c r="H66" s="1" t="s">
        <v>27</v>
      </c>
      <c r="I66" s="1" t="s">
        <v>419</v>
      </c>
      <c r="J66" s="1" t="s">
        <v>1069</v>
      </c>
      <c r="K66" s="1" t="s">
        <v>20</v>
      </c>
      <c r="L66" s="1">
        <v>22</v>
      </c>
      <c r="M66" s="1">
        <v>12</v>
      </c>
      <c r="N66" s="1">
        <v>19</v>
      </c>
      <c r="O66" s="1">
        <f>SUBTOTAL(9,Таблица5[[#This Row],[Блиц-опрос]:[Год семьи]])</f>
        <v>53</v>
      </c>
      <c r="P66" s="1" t="s">
        <v>1571</v>
      </c>
    </row>
    <row r="67" spans="1:16">
      <c r="A67" s="1" t="s">
        <v>136</v>
      </c>
      <c r="B67" s="1" t="s">
        <v>137</v>
      </c>
      <c r="C67" s="1" t="s">
        <v>138</v>
      </c>
      <c r="D67" s="1" t="s">
        <v>139</v>
      </c>
      <c r="E67" s="1" t="s">
        <v>140</v>
      </c>
      <c r="F67" s="1" t="s">
        <v>141</v>
      </c>
      <c r="G67" s="2">
        <v>4</v>
      </c>
      <c r="H67" s="1" t="s">
        <v>142</v>
      </c>
      <c r="I67" s="1" t="s">
        <v>143</v>
      </c>
      <c r="J67" s="1" t="s">
        <v>144</v>
      </c>
      <c r="K67" s="1" t="s">
        <v>20</v>
      </c>
      <c r="L67" s="1">
        <v>11</v>
      </c>
      <c r="M67" s="1">
        <v>10</v>
      </c>
      <c r="N67" s="1">
        <v>16</v>
      </c>
      <c r="O67" s="1">
        <f>SUBTOTAL(9,Таблица5[[#This Row],[Блиц-опрос]:[Год семьи]])</f>
        <v>37</v>
      </c>
      <c r="P67" s="1" t="s">
        <v>1570</v>
      </c>
    </row>
    <row r="68" spans="1:16">
      <c r="A68" s="1" t="s">
        <v>347</v>
      </c>
      <c r="B68" s="1" t="s">
        <v>348</v>
      </c>
      <c r="C68" s="1" t="s">
        <v>349</v>
      </c>
      <c r="D68" s="1" t="s">
        <v>350</v>
      </c>
      <c r="E68" s="1" t="s">
        <v>351</v>
      </c>
      <c r="F68" s="1" t="s">
        <v>352</v>
      </c>
      <c r="G68" s="2">
        <v>3</v>
      </c>
      <c r="H68" s="1" t="s">
        <v>17</v>
      </c>
      <c r="I68" s="1" t="s">
        <v>353</v>
      </c>
      <c r="J68" s="1" t="s">
        <v>354</v>
      </c>
      <c r="K68" s="1" t="s">
        <v>20</v>
      </c>
      <c r="L68" s="1">
        <v>20</v>
      </c>
      <c r="M68" s="1">
        <v>30</v>
      </c>
      <c r="N68" s="1">
        <v>18</v>
      </c>
      <c r="O68" s="1">
        <f>SUBTOTAL(9,Таблица5[[#This Row],[Блиц-опрос]:[Год семьи]])</f>
        <v>68</v>
      </c>
      <c r="P68" s="1" t="s">
        <v>1572</v>
      </c>
    </row>
    <row r="69" spans="1:16">
      <c r="A69" s="1" t="s">
        <v>982</v>
      </c>
      <c r="B69" s="1" t="s">
        <v>983</v>
      </c>
      <c r="C69" s="1" t="s">
        <v>984</v>
      </c>
      <c r="D69" s="1" t="s">
        <v>985</v>
      </c>
      <c r="E69" s="1" t="s">
        <v>986</v>
      </c>
      <c r="F69" s="1" t="s">
        <v>987</v>
      </c>
      <c r="G69" s="2">
        <v>2</v>
      </c>
      <c r="H69" s="1" t="s">
        <v>17</v>
      </c>
      <c r="I69" s="1" t="s">
        <v>988</v>
      </c>
      <c r="J69" s="1" t="s">
        <v>741</v>
      </c>
      <c r="K69" s="1" t="s">
        <v>20</v>
      </c>
      <c r="L69" s="1">
        <v>25</v>
      </c>
      <c r="M69" s="1">
        <v>27</v>
      </c>
      <c r="N69" s="1">
        <v>18</v>
      </c>
      <c r="O69" s="1">
        <f>SUBTOTAL(9,Таблица5[[#This Row],[Блиц-опрос]:[Год семьи]])</f>
        <v>70</v>
      </c>
      <c r="P69" s="1" t="s">
        <v>1573</v>
      </c>
    </row>
    <row r="70" spans="1:16">
      <c r="A70" s="1" t="s">
        <v>1301</v>
      </c>
      <c r="B70" s="1" t="s">
        <v>1302</v>
      </c>
      <c r="C70" s="1" t="s">
        <v>1303</v>
      </c>
      <c r="D70" s="1" t="s">
        <v>1304</v>
      </c>
      <c r="E70" s="1" t="s">
        <v>1305</v>
      </c>
      <c r="F70" s="1" t="s">
        <v>1306</v>
      </c>
      <c r="G70" s="2">
        <v>4</v>
      </c>
      <c r="H70" s="1" t="s">
        <v>323</v>
      </c>
      <c r="I70" s="1" t="s">
        <v>1307</v>
      </c>
      <c r="J70" s="1" t="s">
        <v>1308</v>
      </c>
      <c r="K70" s="1" t="s">
        <v>20</v>
      </c>
      <c r="L70" s="1">
        <v>18</v>
      </c>
      <c r="M70" s="1">
        <v>14</v>
      </c>
      <c r="N70" s="1">
        <v>2</v>
      </c>
      <c r="O70" s="1">
        <f>SUBTOTAL(9,Таблица5[[#This Row],[Блиц-опрос]:[Год семьи]])</f>
        <v>34</v>
      </c>
      <c r="P70" s="1" t="s">
        <v>1570</v>
      </c>
    </row>
    <row r="71" spans="1:16">
      <c r="A71" s="1" t="s">
        <v>1419</v>
      </c>
      <c r="B71" s="1" t="s">
        <v>1420</v>
      </c>
      <c r="C71" s="1" t="s">
        <v>210</v>
      </c>
      <c r="D71" s="1" t="s">
        <v>211</v>
      </c>
      <c r="E71" s="1" t="s">
        <v>212</v>
      </c>
      <c r="F71" s="1" t="s">
        <v>1421</v>
      </c>
      <c r="G71" s="2">
        <v>3</v>
      </c>
      <c r="H71" s="1" t="s">
        <v>94</v>
      </c>
      <c r="I71" s="1" t="s">
        <v>213</v>
      </c>
      <c r="J71" s="1" t="s">
        <v>214</v>
      </c>
      <c r="K71" s="1" t="s">
        <v>20</v>
      </c>
      <c r="L71" s="1">
        <v>25</v>
      </c>
      <c r="M71" s="1">
        <v>9</v>
      </c>
      <c r="N71" s="1">
        <v>21</v>
      </c>
      <c r="O71" s="1">
        <f>SUBTOTAL(9,Таблица5[[#This Row],[Блиц-опрос]:[Год семьи]])</f>
        <v>55</v>
      </c>
      <c r="P71" s="1" t="s">
        <v>1571</v>
      </c>
    </row>
    <row r="72" spans="1:16">
      <c r="A72" s="1" t="s">
        <v>563</v>
      </c>
      <c r="B72" s="1" t="s">
        <v>757</v>
      </c>
      <c r="C72" s="1" t="s">
        <v>758</v>
      </c>
      <c r="D72" s="1" t="s">
        <v>759</v>
      </c>
      <c r="E72" s="1" t="s">
        <v>760</v>
      </c>
      <c r="F72" s="1" t="s">
        <v>761</v>
      </c>
      <c r="G72" s="2">
        <v>2</v>
      </c>
      <c r="H72" s="1" t="s">
        <v>94</v>
      </c>
      <c r="I72" s="1" t="s">
        <v>762</v>
      </c>
      <c r="J72" s="1" t="s">
        <v>763</v>
      </c>
      <c r="K72" s="1" t="s">
        <v>20</v>
      </c>
      <c r="L72" s="1">
        <v>23</v>
      </c>
      <c r="M72" s="1">
        <v>20</v>
      </c>
      <c r="N72" s="1">
        <v>20</v>
      </c>
      <c r="O72" s="1">
        <f>SUBTOTAL(9,Таблица5[[#This Row],[Блиц-опрос]:[Год семьи]])</f>
        <v>63</v>
      </c>
      <c r="P72" s="1" t="s">
        <v>1572</v>
      </c>
    </row>
    <row r="73" spans="1:16">
      <c r="A73" s="1" t="s">
        <v>563</v>
      </c>
      <c r="B73" s="1" t="s">
        <v>564</v>
      </c>
      <c r="C73" s="1" t="s">
        <v>565</v>
      </c>
      <c r="D73" s="1" t="s">
        <v>566</v>
      </c>
      <c r="E73" s="1" t="s">
        <v>567</v>
      </c>
      <c r="F73" s="1" t="s">
        <v>568</v>
      </c>
      <c r="G73" s="2">
        <v>2</v>
      </c>
      <c r="H73" s="1" t="s">
        <v>50</v>
      </c>
      <c r="I73" s="1" t="s">
        <v>569</v>
      </c>
      <c r="J73" s="1" t="s">
        <v>570</v>
      </c>
      <c r="K73" s="1" t="s">
        <v>20</v>
      </c>
      <c r="L73" s="1">
        <v>20</v>
      </c>
      <c r="M73" s="1">
        <v>24</v>
      </c>
      <c r="N73" s="1">
        <v>19</v>
      </c>
      <c r="O73" s="1">
        <f>SUBTOTAL(9,Таблица5[[#This Row],[Блиц-опрос]:[Год семьи]])</f>
        <v>63</v>
      </c>
      <c r="P73" s="1" t="s">
        <v>1572</v>
      </c>
    </row>
    <row r="74" spans="1:16">
      <c r="A74" s="1" t="s">
        <v>472</v>
      </c>
      <c r="B74" s="1" t="s">
        <v>473</v>
      </c>
      <c r="C74" s="1" t="s">
        <v>474</v>
      </c>
      <c r="D74" s="1" t="s">
        <v>475</v>
      </c>
      <c r="E74" s="1" t="s">
        <v>476</v>
      </c>
      <c r="F74" s="1" t="s">
        <v>477</v>
      </c>
      <c r="G74" s="2">
        <v>1</v>
      </c>
      <c r="H74" s="1" t="s">
        <v>58</v>
      </c>
      <c r="I74" s="1" t="s">
        <v>478</v>
      </c>
      <c r="J74" s="1" t="s">
        <v>479</v>
      </c>
      <c r="K74" s="1" t="s">
        <v>20</v>
      </c>
      <c r="L74" s="1">
        <v>19</v>
      </c>
      <c r="M74" s="1">
        <v>5</v>
      </c>
      <c r="N74" s="1">
        <v>17</v>
      </c>
      <c r="O74" s="1">
        <f>SUBTOTAL(9,Таблица5[[#This Row],[Блиц-опрос]:[Год семьи]])</f>
        <v>41</v>
      </c>
      <c r="P74" s="1" t="s">
        <v>1570</v>
      </c>
    </row>
    <row r="75" spans="1:16">
      <c r="A75" s="1" t="s">
        <v>1519</v>
      </c>
      <c r="B75" s="1" t="s">
        <v>122</v>
      </c>
      <c r="C75" s="1" t="s">
        <v>123</v>
      </c>
      <c r="D75" s="1" t="s">
        <v>124</v>
      </c>
      <c r="E75" s="1" t="s">
        <v>125</v>
      </c>
      <c r="G75" s="2">
        <v>2</v>
      </c>
      <c r="H75" s="1" t="s">
        <v>58</v>
      </c>
      <c r="I75" s="1" t="s">
        <v>115</v>
      </c>
      <c r="J75" s="1" t="s">
        <v>116</v>
      </c>
      <c r="K75" s="1" t="s">
        <v>20</v>
      </c>
      <c r="L75" s="1">
        <v>22</v>
      </c>
      <c r="M75" s="1">
        <v>13</v>
      </c>
      <c r="N75" s="1">
        <v>20</v>
      </c>
      <c r="O75" s="1">
        <f>SUBTOTAL(9,Таблица5[[#This Row],[Блиц-опрос]:[Год семьи]])</f>
        <v>55</v>
      </c>
      <c r="P75" s="1" t="s">
        <v>1571</v>
      </c>
    </row>
    <row r="76" spans="1:16">
      <c r="A76" s="1" t="s">
        <v>927</v>
      </c>
      <c r="B76" s="1" t="s">
        <v>928</v>
      </c>
      <c r="C76" s="1" t="s">
        <v>929</v>
      </c>
      <c r="D76" s="1" t="s">
        <v>930</v>
      </c>
      <c r="E76" s="1" t="s">
        <v>931</v>
      </c>
      <c r="F76" s="1" t="s">
        <v>932</v>
      </c>
      <c r="G76" s="2">
        <v>2</v>
      </c>
      <c r="H76" s="1" t="s">
        <v>94</v>
      </c>
      <c r="I76" s="1" t="s">
        <v>933</v>
      </c>
      <c r="J76" s="1" t="s">
        <v>926</v>
      </c>
      <c r="K76" s="1" t="s">
        <v>20</v>
      </c>
      <c r="L76" s="1">
        <v>26</v>
      </c>
      <c r="M76" s="1">
        <v>23</v>
      </c>
      <c r="N76" s="1">
        <v>21</v>
      </c>
      <c r="O76" s="1">
        <f>SUBTOTAL(9,Таблица5[[#This Row],[Блиц-опрос]:[Год семьи]])</f>
        <v>70</v>
      </c>
      <c r="P76" s="1" t="s">
        <v>1573</v>
      </c>
    </row>
    <row r="77" spans="1:16">
      <c r="A77" s="1" t="s">
        <v>1520</v>
      </c>
      <c r="B77" s="1" t="s">
        <v>111</v>
      </c>
      <c r="C77" s="1" t="s">
        <v>112</v>
      </c>
      <c r="D77" s="1" t="s">
        <v>113</v>
      </c>
      <c r="E77" s="1" t="s">
        <v>114</v>
      </c>
      <c r="G77" s="2">
        <v>2</v>
      </c>
      <c r="H77" s="1" t="s">
        <v>58</v>
      </c>
      <c r="I77" s="1" t="s">
        <v>115</v>
      </c>
      <c r="J77" s="1" t="s">
        <v>116</v>
      </c>
      <c r="K77" s="1" t="s">
        <v>20</v>
      </c>
      <c r="L77" s="1">
        <v>20</v>
      </c>
      <c r="M77" s="1">
        <v>25</v>
      </c>
      <c r="N77" s="1">
        <v>21</v>
      </c>
      <c r="O77" s="1">
        <f>SUBTOTAL(9,Таблица5[[#This Row],[Блиц-опрос]:[Год семьи]])</f>
        <v>66</v>
      </c>
      <c r="P77" s="1" t="s">
        <v>1573</v>
      </c>
    </row>
    <row r="78" spans="1:16">
      <c r="A78" s="1" t="s">
        <v>75</v>
      </c>
      <c r="B78" s="1" t="s">
        <v>76</v>
      </c>
      <c r="C78" s="1" t="s">
        <v>77</v>
      </c>
      <c r="D78" s="1" t="s">
        <v>78</v>
      </c>
      <c r="E78" s="1" t="s">
        <v>79</v>
      </c>
      <c r="F78" s="1" t="s">
        <v>80</v>
      </c>
      <c r="G78" s="2">
        <v>3</v>
      </c>
      <c r="H78" s="1" t="s">
        <v>50</v>
      </c>
      <c r="I78" s="1" t="s">
        <v>51</v>
      </c>
      <c r="J78" s="1" t="s">
        <v>52</v>
      </c>
      <c r="K78" s="1" t="s">
        <v>20</v>
      </c>
      <c r="L78" s="1"/>
      <c r="M78" s="1"/>
      <c r="N78" s="1"/>
      <c r="O78" s="1"/>
      <c r="P78" s="1"/>
    </row>
    <row r="79" spans="1:16">
      <c r="A79" s="1" t="s">
        <v>965</v>
      </c>
      <c r="B79" s="1" t="s">
        <v>76</v>
      </c>
      <c r="C79" s="1" t="s">
        <v>77</v>
      </c>
      <c r="D79" s="1" t="s">
        <v>79</v>
      </c>
      <c r="E79" s="1" t="s">
        <v>78</v>
      </c>
      <c r="F79" s="1" t="s">
        <v>80</v>
      </c>
      <c r="G79" s="2">
        <v>3</v>
      </c>
      <c r="H79" s="1" t="s">
        <v>50</v>
      </c>
      <c r="I79" s="1" t="s">
        <v>51</v>
      </c>
      <c r="J79" s="1" t="s">
        <v>52</v>
      </c>
      <c r="K79" s="1" t="s">
        <v>20</v>
      </c>
      <c r="L79" s="1">
        <v>20</v>
      </c>
      <c r="M79" s="1">
        <v>9</v>
      </c>
      <c r="N79" s="1">
        <v>20</v>
      </c>
      <c r="O79" s="1">
        <f>SUBTOTAL(9,Таблица5[[#This Row],[Блиц-опрос]:[Год семьи]])</f>
        <v>49</v>
      </c>
      <c r="P79" s="1" t="s">
        <v>1570</v>
      </c>
    </row>
    <row r="80" spans="1:16">
      <c r="A80" s="1" t="s">
        <v>1521</v>
      </c>
      <c r="B80" s="1" t="s">
        <v>126</v>
      </c>
      <c r="C80" s="1" t="s">
        <v>127</v>
      </c>
      <c r="D80" s="1" t="s">
        <v>128</v>
      </c>
      <c r="E80" s="1" t="s">
        <v>129</v>
      </c>
      <c r="F80" s="1" t="s">
        <v>130</v>
      </c>
      <c r="G80" s="2">
        <v>2</v>
      </c>
      <c r="H80" s="1" t="s">
        <v>58</v>
      </c>
      <c r="I80" s="1" t="s">
        <v>115</v>
      </c>
      <c r="J80" s="1" t="s">
        <v>116</v>
      </c>
      <c r="K80" s="1" t="s">
        <v>20</v>
      </c>
      <c r="L80" s="1">
        <v>23</v>
      </c>
      <c r="M80" s="1">
        <v>25</v>
      </c>
      <c r="N80" s="1">
        <v>21</v>
      </c>
      <c r="O80" s="1">
        <f>SUBTOTAL(9,Таблица5[[#This Row],[Блиц-опрос]:[Год семьи]])</f>
        <v>69</v>
      </c>
      <c r="P80" s="1" t="s">
        <v>1573</v>
      </c>
    </row>
    <row r="81" spans="1:16">
      <c r="A81" s="1" t="s">
        <v>1522</v>
      </c>
      <c r="B81" s="1" t="s">
        <v>117</v>
      </c>
      <c r="C81" s="1" t="s">
        <v>118</v>
      </c>
      <c r="D81" s="1" t="s">
        <v>119</v>
      </c>
      <c r="E81" s="1" t="s">
        <v>120</v>
      </c>
      <c r="F81" s="1" t="s">
        <v>121</v>
      </c>
      <c r="G81" s="2">
        <v>2</v>
      </c>
      <c r="H81" s="1" t="s">
        <v>58</v>
      </c>
      <c r="I81" s="1" t="s">
        <v>115</v>
      </c>
      <c r="J81" s="1" t="s">
        <v>116</v>
      </c>
      <c r="K81" s="1" t="s">
        <v>20</v>
      </c>
      <c r="L81" s="1">
        <v>20</v>
      </c>
      <c r="M81" s="1">
        <v>25</v>
      </c>
      <c r="N81" s="1">
        <v>21</v>
      </c>
      <c r="O81" s="1">
        <f>SUBTOTAL(9,Таблица5[[#This Row],[Блиц-опрос]:[Год семьи]])</f>
        <v>66</v>
      </c>
      <c r="P81" s="1" t="s">
        <v>1573</v>
      </c>
    </row>
    <row r="82" spans="1:16">
      <c r="A82" s="1" t="s">
        <v>397</v>
      </c>
      <c r="B82" s="1" t="s">
        <v>398</v>
      </c>
      <c r="C82" s="1" t="s">
        <v>399</v>
      </c>
      <c r="D82" s="1" t="s">
        <v>400</v>
      </c>
      <c r="E82" s="1" t="s">
        <v>401</v>
      </c>
      <c r="F82" s="1" t="s">
        <v>402</v>
      </c>
      <c r="G82" s="2">
        <v>5</v>
      </c>
      <c r="H82" s="1" t="s">
        <v>50</v>
      </c>
      <c r="I82" s="1" t="s">
        <v>403</v>
      </c>
      <c r="J82" s="1" t="s">
        <v>404</v>
      </c>
      <c r="K82" s="1" t="s">
        <v>20</v>
      </c>
      <c r="L82" s="1">
        <v>18</v>
      </c>
      <c r="M82" s="1">
        <v>19</v>
      </c>
      <c r="N82" s="1">
        <v>17</v>
      </c>
      <c r="O82" s="1">
        <f>SUBTOTAL(9,Таблица5[[#This Row],[Блиц-опрос]:[Год семьи]])</f>
        <v>54</v>
      </c>
      <c r="P82" s="1" t="s">
        <v>1572</v>
      </c>
    </row>
    <row r="83" spans="1:16">
      <c r="A83" s="1" t="s">
        <v>1555</v>
      </c>
      <c r="B83" s="1" t="s">
        <v>1556</v>
      </c>
      <c r="C83" s="1" t="s">
        <v>1557</v>
      </c>
      <c r="D83" s="1" t="s">
        <v>1558</v>
      </c>
      <c r="E83" s="1" t="s">
        <v>1559</v>
      </c>
      <c r="F83" s="1" t="s">
        <v>1560</v>
      </c>
      <c r="G83" s="2">
        <v>1</v>
      </c>
      <c r="H83" s="1" t="s">
        <v>58</v>
      </c>
      <c r="I83" s="1" t="s">
        <v>1561</v>
      </c>
      <c r="J83" s="1" t="s">
        <v>756</v>
      </c>
      <c r="K83" s="1"/>
      <c r="L83" s="1">
        <v>20</v>
      </c>
      <c r="M83" s="1">
        <v>20</v>
      </c>
      <c r="N83" s="1">
        <v>11</v>
      </c>
      <c r="O83" s="1">
        <f>SUBTOTAL(9,Таблица5[[#This Row],[Блиц-опрос]:[Год семьи]])</f>
        <v>51</v>
      </c>
      <c r="P83" s="1" t="s">
        <v>1571</v>
      </c>
    </row>
    <row r="84" spans="1:16">
      <c r="A84" s="1" t="s">
        <v>1385</v>
      </c>
      <c r="B84" s="1" t="s">
        <v>1386</v>
      </c>
      <c r="C84" s="1" t="s">
        <v>1387</v>
      </c>
      <c r="D84" s="1" t="s">
        <v>1388</v>
      </c>
      <c r="E84" s="1" t="s">
        <v>1389</v>
      </c>
      <c r="F84" s="1" t="s">
        <v>1539</v>
      </c>
      <c r="G84" s="2">
        <v>3</v>
      </c>
      <c r="H84" s="1" t="s">
        <v>323</v>
      </c>
      <c r="I84" s="1" t="s">
        <v>825</v>
      </c>
      <c r="J84" s="1" t="s">
        <v>1390</v>
      </c>
      <c r="K84" s="1" t="s">
        <v>20</v>
      </c>
      <c r="L84" s="1">
        <v>16</v>
      </c>
      <c r="M84" s="1">
        <v>11</v>
      </c>
      <c r="N84" s="1">
        <v>16</v>
      </c>
      <c r="O84" s="1">
        <f>SUBTOTAL(9,Таблица5[[#This Row],[Блиц-опрос]:[Год семьи]])</f>
        <v>43</v>
      </c>
      <c r="P84" s="1" t="s">
        <v>1570</v>
      </c>
    </row>
    <row r="85" spans="1:16">
      <c r="A85" s="1" t="s">
        <v>749</v>
      </c>
      <c r="B85" s="1" t="s">
        <v>750</v>
      </c>
      <c r="C85" s="1" t="s">
        <v>751</v>
      </c>
      <c r="D85" s="1" t="s">
        <v>752</v>
      </c>
      <c r="E85" s="1" t="s">
        <v>753</v>
      </c>
      <c r="F85" s="1" t="s">
        <v>754</v>
      </c>
      <c r="G85" s="2">
        <v>1</v>
      </c>
      <c r="H85" s="1" t="s">
        <v>58</v>
      </c>
      <c r="I85" s="1" t="s">
        <v>755</v>
      </c>
      <c r="J85" s="1" t="s">
        <v>756</v>
      </c>
      <c r="K85" s="1" t="s">
        <v>20</v>
      </c>
      <c r="L85" s="1">
        <v>24</v>
      </c>
      <c r="M85" s="1">
        <v>27</v>
      </c>
      <c r="N85" s="1">
        <v>19</v>
      </c>
      <c r="O85" s="1">
        <f>SUBTOTAL(9,Таблица5[[#This Row],[Блиц-опрос]:[Год семьи]])</f>
        <v>70</v>
      </c>
      <c r="P85" s="1" t="s">
        <v>1573</v>
      </c>
    </row>
    <row r="86" spans="1:16">
      <c r="A86" s="1" t="s">
        <v>1126</v>
      </c>
      <c r="B86" s="1" t="s">
        <v>1127</v>
      </c>
      <c r="C86" s="1" t="s">
        <v>1128</v>
      </c>
      <c r="D86" s="1" t="s">
        <v>1129</v>
      </c>
      <c r="E86" s="1" t="s">
        <v>1130</v>
      </c>
      <c r="F86" s="1" t="s">
        <v>1131</v>
      </c>
      <c r="G86" s="2">
        <v>3</v>
      </c>
      <c r="H86" s="1" t="s">
        <v>50</v>
      </c>
      <c r="I86" s="1" t="s">
        <v>1132</v>
      </c>
      <c r="J86" s="1" t="s">
        <v>1133</v>
      </c>
      <c r="K86" s="1" t="s">
        <v>20</v>
      </c>
      <c r="L86" s="1">
        <v>23</v>
      </c>
      <c r="M86" s="1">
        <v>21</v>
      </c>
      <c r="N86" s="1">
        <v>23</v>
      </c>
      <c r="O86" s="1">
        <f>SUBTOTAL(9,Таблица5[[#This Row],[Блиц-опрос]:[Год семьи]])</f>
        <v>67</v>
      </c>
      <c r="P86" s="1" t="s">
        <v>1572</v>
      </c>
    </row>
    <row r="87" spans="1:16">
      <c r="A87" s="1" t="s">
        <v>177</v>
      </c>
      <c r="B87" s="1" t="s">
        <v>178</v>
      </c>
      <c r="C87" s="1" t="s">
        <v>179</v>
      </c>
      <c r="D87" s="1" t="s">
        <v>180</v>
      </c>
      <c r="E87" s="1" t="s">
        <v>181</v>
      </c>
      <c r="F87" s="1" t="s">
        <v>182</v>
      </c>
      <c r="G87" s="2">
        <v>3</v>
      </c>
      <c r="H87" s="1" t="s">
        <v>58</v>
      </c>
      <c r="I87" s="1" t="s">
        <v>175</v>
      </c>
      <c r="J87" s="1" t="s">
        <v>176</v>
      </c>
      <c r="K87" s="1" t="s">
        <v>20</v>
      </c>
      <c r="L87" s="1">
        <v>21</v>
      </c>
      <c r="M87" s="1">
        <v>15</v>
      </c>
      <c r="N87" s="1">
        <v>17</v>
      </c>
      <c r="O87" s="1">
        <f>SUBTOTAL(9,Таблица5[[#This Row],[Блиц-опрос]:[Год семьи]])</f>
        <v>53</v>
      </c>
      <c r="P87" s="1" t="s">
        <v>1570</v>
      </c>
    </row>
    <row r="88" spans="1:16">
      <c r="A88" s="1" t="s">
        <v>413</v>
      </c>
      <c r="B88" s="1" t="s">
        <v>414</v>
      </c>
      <c r="C88" s="1" t="s">
        <v>415</v>
      </c>
      <c r="D88" s="1" t="s">
        <v>416</v>
      </c>
      <c r="E88" s="1" t="s">
        <v>417</v>
      </c>
      <c r="F88" s="1" t="s">
        <v>418</v>
      </c>
      <c r="G88" s="2">
        <v>3</v>
      </c>
      <c r="H88" s="1" t="s">
        <v>27</v>
      </c>
      <c r="I88" s="1" t="s">
        <v>419</v>
      </c>
      <c r="J88" s="1" t="s">
        <v>420</v>
      </c>
      <c r="K88" s="1" t="s">
        <v>20</v>
      </c>
      <c r="L88" s="1">
        <v>21</v>
      </c>
      <c r="M88" s="1">
        <v>27</v>
      </c>
      <c r="N88" s="1">
        <v>19</v>
      </c>
      <c r="O88" s="1">
        <f>SUBTOTAL(9,Таблица5[[#This Row],[Блиц-опрос]:[Год семьи]])</f>
        <v>67</v>
      </c>
      <c r="P88" s="1" t="s">
        <v>1572</v>
      </c>
    </row>
    <row r="89" spans="1:16">
      <c r="A89" s="1" t="s">
        <v>827</v>
      </c>
      <c r="B89" s="1" t="s">
        <v>828</v>
      </c>
      <c r="C89" s="1" t="s">
        <v>829</v>
      </c>
      <c r="D89" s="1" t="s">
        <v>830</v>
      </c>
      <c r="E89" s="1" t="s">
        <v>1530</v>
      </c>
      <c r="F89" s="1" t="s">
        <v>831</v>
      </c>
      <c r="G89" s="2">
        <v>4</v>
      </c>
      <c r="H89" s="1" t="s">
        <v>27</v>
      </c>
      <c r="I89" s="1" t="s">
        <v>832</v>
      </c>
      <c r="J89" s="1" t="s">
        <v>833</v>
      </c>
      <c r="K89" s="1" t="s">
        <v>20</v>
      </c>
      <c r="L89" s="1">
        <v>18</v>
      </c>
      <c r="M89" s="1">
        <v>19</v>
      </c>
      <c r="N89" s="1">
        <v>21</v>
      </c>
      <c r="O89" s="1">
        <f>SUBTOTAL(9,Таблица5[[#This Row],[Блиц-опрос]:[Год семьи]])</f>
        <v>58</v>
      </c>
      <c r="P89" s="1" t="s">
        <v>1572</v>
      </c>
    </row>
    <row r="90" spans="1:16">
      <c r="A90" s="1" t="s">
        <v>405</v>
      </c>
      <c r="B90" s="1" t="s">
        <v>406</v>
      </c>
      <c r="C90" s="1" t="s">
        <v>407</v>
      </c>
      <c r="D90" s="1" t="s">
        <v>408</v>
      </c>
      <c r="E90" s="1" t="s">
        <v>409</v>
      </c>
      <c r="F90" s="1" t="s">
        <v>410</v>
      </c>
      <c r="G90" s="2">
        <v>4</v>
      </c>
      <c r="H90" s="1" t="s">
        <v>58</v>
      </c>
      <c r="I90" s="1" t="s">
        <v>411</v>
      </c>
      <c r="J90" s="1" t="s">
        <v>412</v>
      </c>
      <c r="K90" s="1" t="s">
        <v>20</v>
      </c>
      <c r="L90" s="1">
        <v>16</v>
      </c>
      <c r="M90" s="1">
        <v>18</v>
      </c>
      <c r="N90" s="1">
        <v>17</v>
      </c>
      <c r="O90" s="1">
        <f>SUBTOTAL(9,Таблица5[[#This Row],[Блиц-опрос]:[Год семьи]])</f>
        <v>51</v>
      </c>
      <c r="P90" s="1" t="s">
        <v>1571</v>
      </c>
    </row>
    <row r="91" spans="1:16">
      <c r="A91" s="1" t="s">
        <v>935</v>
      </c>
      <c r="B91" s="1" t="s">
        <v>936</v>
      </c>
      <c r="C91" s="1" t="s">
        <v>937</v>
      </c>
      <c r="D91" s="1" t="s">
        <v>938</v>
      </c>
      <c r="E91" s="1" t="s">
        <v>939</v>
      </c>
      <c r="F91" s="1" t="s">
        <v>940</v>
      </c>
      <c r="G91" s="2">
        <v>2</v>
      </c>
      <c r="H91" s="1" t="s">
        <v>27</v>
      </c>
      <c r="I91" s="1" t="s">
        <v>941</v>
      </c>
      <c r="J91" s="1" t="s">
        <v>942</v>
      </c>
      <c r="K91" s="1" t="s">
        <v>20</v>
      </c>
      <c r="L91" s="1">
        <v>26</v>
      </c>
      <c r="M91" s="1">
        <v>25</v>
      </c>
      <c r="N91" s="1">
        <v>21</v>
      </c>
      <c r="O91" s="1">
        <f>SUBTOTAL(9,Таблица5[[#This Row],[Блиц-опрос]:[Год семьи]])</f>
        <v>72</v>
      </c>
      <c r="P91" s="1" t="s">
        <v>1573</v>
      </c>
    </row>
    <row r="92" spans="1:16">
      <c r="A92" s="1" t="s">
        <v>1105</v>
      </c>
      <c r="B92" s="1" t="s">
        <v>1106</v>
      </c>
      <c r="C92" s="1" t="s">
        <v>1107</v>
      </c>
      <c r="D92" s="1" t="s">
        <v>1108</v>
      </c>
      <c r="E92" s="1" t="s">
        <v>1109</v>
      </c>
      <c r="F92" s="1" t="s">
        <v>1110</v>
      </c>
      <c r="G92" s="2">
        <v>2</v>
      </c>
      <c r="H92" s="1" t="s">
        <v>58</v>
      </c>
      <c r="I92" s="1" t="s">
        <v>1111</v>
      </c>
      <c r="J92" s="1" t="s">
        <v>1112</v>
      </c>
      <c r="K92" s="1" t="s">
        <v>20</v>
      </c>
      <c r="L92" s="1">
        <v>27</v>
      </c>
      <c r="M92" s="1">
        <v>27</v>
      </c>
      <c r="N92" s="1">
        <v>21</v>
      </c>
      <c r="O92" s="1">
        <f>SUBTOTAL(9,Таблица5[[#This Row],[Блиц-опрос]:[Год семьи]])</f>
        <v>75</v>
      </c>
      <c r="P92" s="1" t="s">
        <v>1573</v>
      </c>
    </row>
    <row r="93" spans="1:16">
      <c r="A93" s="1" t="s">
        <v>195</v>
      </c>
      <c r="B93" s="1" t="s">
        <v>196</v>
      </c>
      <c r="C93" s="1" t="s">
        <v>197</v>
      </c>
      <c r="D93" s="1" t="s">
        <v>198</v>
      </c>
      <c r="E93" s="1" t="s">
        <v>199</v>
      </c>
      <c r="F93" s="1" t="s">
        <v>200</v>
      </c>
      <c r="G93" s="2">
        <v>2</v>
      </c>
      <c r="H93" s="1" t="s">
        <v>17</v>
      </c>
      <c r="I93" s="1" t="s">
        <v>193</v>
      </c>
      <c r="J93" s="1" t="s">
        <v>194</v>
      </c>
      <c r="K93" s="1" t="s">
        <v>20</v>
      </c>
      <c r="L93" s="1">
        <v>25</v>
      </c>
      <c r="M93" s="1">
        <v>25</v>
      </c>
      <c r="N93" s="1">
        <v>18</v>
      </c>
      <c r="O93" s="1">
        <f>SUBTOTAL(9,Таблица5[[#This Row],[Блиц-опрос]:[Год семьи]])</f>
        <v>68</v>
      </c>
      <c r="P93" s="1" t="s">
        <v>1573</v>
      </c>
    </row>
    <row r="94" spans="1:16">
      <c r="A94" s="1" t="s">
        <v>1154</v>
      </c>
      <c r="B94" s="1" t="s">
        <v>1155</v>
      </c>
      <c r="C94" s="1" t="s">
        <v>1156</v>
      </c>
      <c r="D94" s="1" t="s">
        <v>1157</v>
      </c>
      <c r="E94" s="1" t="s">
        <v>1158</v>
      </c>
      <c r="F94" s="1" t="s">
        <v>1159</v>
      </c>
      <c r="G94" s="2">
        <v>3</v>
      </c>
      <c r="H94" s="1" t="s">
        <v>58</v>
      </c>
      <c r="I94" s="1" t="s">
        <v>1160</v>
      </c>
      <c r="J94" s="1" t="s">
        <v>428</v>
      </c>
      <c r="K94" s="1" t="s">
        <v>20</v>
      </c>
      <c r="L94" s="1">
        <v>22</v>
      </c>
      <c r="M94" s="1">
        <v>15</v>
      </c>
      <c r="N94" s="1">
        <v>20</v>
      </c>
      <c r="O94" s="1">
        <f>SUBTOTAL(9,Таблица5[[#This Row],[Блиц-опрос]:[Год семьи]])</f>
        <v>57</v>
      </c>
      <c r="P94" s="1" t="s">
        <v>1571</v>
      </c>
    </row>
    <row r="95" spans="1:16">
      <c r="A95" s="1" t="s">
        <v>258</v>
      </c>
      <c r="B95" s="1" t="s">
        <v>259</v>
      </c>
      <c r="C95" s="1" t="s">
        <v>260</v>
      </c>
      <c r="D95" s="1" t="s">
        <v>261</v>
      </c>
      <c r="E95" s="1" t="s">
        <v>262</v>
      </c>
      <c r="F95" s="1" t="s">
        <v>263</v>
      </c>
      <c r="G95" s="2">
        <v>3</v>
      </c>
      <c r="H95" s="1" t="s">
        <v>58</v>
      </c>
      <c r="I95" s="1" t="s">
        <v>264</v>
      </c>
      <c r="J95" s="1" t="s">
        <v>265</v>
      </c>
      <c r="K95" s="1" t="s">
        <v>20</v>
      </c>
      <c r="L95" s="1">
        <v>19</v>
      </c>
      <c r="M95" s="1">
        <v>13</v>
      </c>
      <c r="N95" s="1">
        <v>21</v>
      </c>
      <c r="O95" s="1">
        <f>SUBTOTAL(9,Таблица5[[#This Row],[Блиц-опрос]:[Год семьи]])</f>
        <v>53</v>
      </c>
      <c r="P95" s="1" t="s">
        <v>1570</v>
      </c>
    </row>
    <row r="96" spans="1:16">
      <c r="A96" s="1" t="s">
        <v>1323</v>
      </c>
      <c r="B96" s="1" t="s">
        <v>1324</v>
      </c>
      <c r="C96" s="1" t="s">
        <v>1325</v>
      </c>
      <c r="D96" s="1" t="s">
        <v>1326</v>
      </c>
      <c r="E96" s="1" t="s">
        <v>1327</v>
      </c>
      <c r="F96" s="1" t="s">
        <v>1328</v>
      </c>
      <c r="G96" s="2">
        <v>3</v>
      </c>
      <c r="H96" s="1" t="s">
        <v>50</v>
      </c>
      <c r="I96" s="1" t="s">
        <v>1329</v>
      </c>
      <c r="J96" s="1" t="s">
        <v>1330</v>
      </c>
      <c r="K96" s="1" t="s">
        <v>20</v>
      </c>
      <c r="L96" s="1">
        <v>19</v>
      </c>
      <c r="M96" s="1">
        <v>11</v>
      </c>
      <c r="N96" s="1">
        <v>23</v>
      </c>
      <c r="O96" s="1">
        <f>SUBTOTAL(9,Таблица5[[#This Row],[Блиц-опрос]:[Год семьи]])</f>
        <v>53</v>
      </c>
      <c r="P96" s="1" t="s">
        <v>1570</v>
      </c>
    </row>
    <row r="97" spans="1:16">
      <c r="A97" s="1" t="s">
        <v>389</v>
      </c>
      <c r="B97" s="1" t="s">
        <v>390</v>
      </c>
      <c r="C97" s="1" t="s">
        <v>391</v>
      </c>
      <c r="D97" s="1" t="s">
        <v>392</v>
      </c>
      <c r="E97" s="1" t="s">
        <v>393</v>
      </c>
      <c r="F97" s="1" t="s">
        <v>394</v>
      </c>
      <c r="G97" s="2">
        <v>3</v>
      </c>
      <c r="H97" s="1" t="s">
        <v>58</v>
      </c>
      <c r="I97" s="1" t="s">
        <v>395</v>
      </c>
      <c r="J97" s="1" t="s">
        <v>396</v>
      </c>
      <c r="K97" s="1" t="s">
        <v>20</v>
      </c>
      <c r="L97" s="1">
        <v>23</v>
      </c>
      <c r="M97" s="1">
        <v>30</v>
      </c>
      <c r="N97" s="1">
        <v>17</v>
      </c>
      <c r="O97" s="1">
        <f>SUBTOTAL(9,Таблица5[[#This Row],[Блиц-опрос]:[Год семьи]])</f>
        <v>70</v>
      </c>
      <c r="P97" s="1" t="s">
        <v>1573</v>
      </c>
    </row>
    <row r="98" spans="1:16">
      <c r="A98" s="1" t="s">
        <v>1378</v>
      </c>
      <c r="B98" s="1" t="s">
        <v>1379</v>
      </c>
      <c r="C98" s="1" t="s">
        <v>1380</v>
      </c>
      <c r="D98" s="1" t="s">
        <v>1381</v>
      </c>
      <c r="E98" s="1" t="s">
        <v>1382</v>
      </c>
      <c r="F98" s="1" t="s">
        <v>1383</v>
      </c>
      <c r="G98" s="2">
        <v>4</v>
      </c>
      <c r="H98" s="1" t="s">
        <v>17</v>
      </c>
      <c r="I98" s="1" t="s">
        <v>1384</v>
      </c>
      <c r="J98" s="1" t="s">
        <v>1214</v>
      </c>
      <c r="K98" s="1" t="s">
        <v>20</v>
      </c>
      <c r="L98" s="1">
        <v>25</v>
      </c>
      <c r="M98" s="1">
        <v>19</v>
      </c>
      <c r="N98" s="1">
        <v>21</v>
      </c>
      <c r="O98" s="1">
        <f>SUBTOTAL(9,Таблица5[[#This Row],[Блиц-опрос]:[Год семьи]])</f>
        <v>65</v>
      </c>
      <c r="P98" s="1" t="s">
        <v>1573</v>
      </c>
    </row>
    <row r="99" spans="1:16">
      <c r="A99" s="1" t="s">
        <v>1462</v>
      </c>
      <c r="B99" s="1" t="s">
        <v>1463</v>
      </c>
      <c r="C99" s="1" t="s">
        <v>1464</v>
      </c>
      <c r="D99" s="1" t="s">
        <v>1465</v>
      </c>
      <c r="E99" s="1" t="s">
        <v>1466</v>
      </c>
      <c r="F99" s="1" t="s">
        <v>1467</v>
      </c>
      <c r="G99" s="2">
        <v>3</v>
      </c>
      <c r="H99" s="1" t="s">
        <v>58</v>
      </c>
      <c r="I99" s="1" t="s">
        <v>1468</v>
      </c>
      <c r="J99" s="1" t="s">
        <v>1469</v>
      </c>
      <c r="K99" s="1" t="s">
        <v>20</v>
      </c>
      <c r="L99" s="1">
        <v>23</v>
      </c>
      <c r="M99" s="1">
        <v>31</v>
      </c>
      <c r="N99" s="1">
        <v>21</v>
      </c>
      <c r="O99" s="1">
        <f>SUBTOTAL(9,Таблица5[[#This Row],[Блиц-опрос]:[Год семьи]])</f>
        <v>75</v>
      </c>
      <c r="P99" s="1" t="s">
        <v>1573</v>
      </c>
    </row>
    <row r="100" spans="1:16">
      <c r="A100" s="1" t="s">
        <v>1486</v>
      </c>
      <c r="B100" s="1" t="s">
        <v>1487</v>
      </c>
      <c r="C100" s="1" t="s">
        <v>1488</v>
      </c>
      <c r="D100" s="1" t="s">
        <v>1489</v>
      </c>
      <c r="E100" s="1" t="s">
        <v>1490</v>
      </c>
      <c r="F100" s="1" t="s">
        <v>1491</v>
      </c>
      <c r="G100" s="2">
        <v>2</v>
      </c>
      <c r="H100" s="1" t="s">
        <v>58</v>
      </c>
      <c r="I100" s="1" t="s">
        <v>1484</v>
      </c>
      <c r="J100" s="1" t="s">
        <v>1485</v>
      </c>
      <c r="K100" s="1" t="s">
        <v>20</v>
      </c>
      <c r="L100" s="1">
        <v>23</v>
      </c>
      <c r="M100" s="1">
        <v>27</v>
      </c>
      <c r="N100" s="1">
        <v>17</v>
      </c>
      <c r="O100" s="1">
        <f>SUBTOTAL(9,Таблица5[[#This Row],[Блиц-опрос]:[Год семьи]])</f>
        <v>67</v>
      </c>
      <c r="P100" s="1" t="s">
        <v>1573</v>
      </c>
    </row>
    <row r="101" spans="1:16">
      <c r="A101" s="1" t="s">
        <v>1188</v>
      </c>
      <c r="B101" s="1" t="s">
        <v>1189</v>
      </c>
      <c r="C101" s="1" t="s">
        <v>1190</v>
      </c>
      <c r="D101" s="1" t="s">
        <v>1191</v>
      </c>
      <c r="E101" s="1" t="s">
        <v>1192</v>
      </c>
      <c r="F101" s="1" t="s">
        <v>1193</v>
      </c>
      <c r="G101" s="2">
        <v>2</v>
      </c>
      <c r="H101" s="1" t="s">
        <v>27</v>
      </c>
      <c r="I101" s="1" t="s">
        <v>1194</v>
      </c>
      <c r="J101" s="1" t="s">
        <v>1195</v>
      </c>
      <c r="K101" s="1" t="s">
        <v>20</v>
      </c>
      <c r="L101" s="1">
        <v>17</v>
      </c>
      <c r="M101" s="1">
        <v>6</v>
      </c>
      <c r="N101" s="1">
        <v>13</v>
      </c>
      <c r="O101" s="1">
        <f>SUBTOTAL(9,Таблица5[[#This Row],[Блиц-опрос]:[Год семьи]])</f>
        <v>36</v>
      </c>
      <c r="P101" s="1" t="s">
        <v>1570</v>
      </c>
    </row>
    <row r="102" spans="1:16">
      <c r="A102" s="1" t="s">
        <v>647</v>
      </c>
      <c r="B102" s="1" t="s">
        <v>648</v>
      </c>
      <c r="C102" s="1" t="s">
        <v>649</v>
      </c>
      <c r="D102" s="1" t="s">
        <v>1541</v>
      </c>
      <c r="E102" s="1" t="s">
        <v>650</v>
      </c>
      <c r="F102" s="1" t="s">
        <v>651</v>
      </c>
      <c r="G102" s="2">
        <v>2</v>
      </c>
      <c r="H102" s="1" t="s">
        <v>17</v>
      </c>
      <c r="I102" s="1" t="s">
        <v>652</v>
      </c>
      <c r="J102" s="1" t="s">
        <v>653</v>
      </c>
      <c r="K102" s="1" t="s">
        <v>20</v>
      </c>
      <c r="L102" s="1">
        <v>24</v>
      </c>
      <c r="M102" s="1">
        <v>26</v>
      </c>
      <c r="N102" s="1">
        <v>19</v>
      </c>
      <c r="O102" s="1">
        <f>SUBTOTAL(9,Таблица5[[#This Row],[Блиц-опрос]:[Год семьи]])</f>
        <v>69</v>
      </c>
      <c r="P102" s="1" t="s">
        <v>1573</v>
      </c>
    </row>
    <row r="103" spans="1:16">
      <c r="A103" s="1" t="s">
        <v>333</v>
      </c>
      <c r="B103" s="1" t="s">
        <v>334</v>
      </c>
      <c r="C103" s="1" t="s">
        <v>335</v>
      </c>
      <c r="D103" s="1" t="s">
        <v>336</v>
      </c>
      <c r="E103" s="1" t="s">
        <v>337</v>
      </c>
      <c r="F103" s="1" t="s">
        <v>338</v>
      </c>
      <c r="G103" s="2">
        <v>1</v>
      </c>
      <c r="H103" s="1" t="s">
        <v>58</v>
      </c>
      <c r="I103" s="1" t="s">
        <v>264</v>
      </c>
      <c r="J103" s="1" t="s">
        <v>339</v>
      </c>
      <c r="K103" s="1" t="s">
        <v>20</v>
      </c>
      <c r="L103" s="1">
        <v>21</v>
      </c>
      <c r="M103" s="1">
        <v>9</v>
      </c>
      <c r="N103" s="1">
        <v>14</v>
      </c>
      <c r="O103" s="1">
        <f>SUBTOTAL(9,Таблица5[[#This Row],[Блиц-опрос]:[Год семьи]])</f>
        <v>44</v>
      </c>
      <c r="P103" s="1" t="s">
        <v>1570</v>
      </c>
    </row>
    <row r="104" spans="1:16">
      <c r="A104" s="1" t="s">
        <v>421</v>
      </c>
      <c r="B104" s="1" t="s">
        <v>422</v>
      </c>
      <c r="C104" s="1" t="s">
        <v>423</v>
      </c>
      <c r="D104" s="1" t="s">
        <v>424</v>
      </c>
      <c r="E104" s="1" t="s">
        <v>425</v>
      </c>
      <c r="F104" s="1" t="s">
        <v>426</v>
      </c>
      <c r="G104" s="2">
        <v>3</v>
      </c>
      <c r="H104" s="1" t="s">
        <v>58</v>
      </c>
      <c r="I104" s="1" t="s">
        <v>427</v>
      </c>
      <c r="J104" s="1" t="s">
        <v>428</v>
      </c>
      <c r="K104" s="1" t="s">
        <v>20</v>
      </c>
      <c r="L104" s="1">
        <v>21</v>
      </c>
      <c r="M104" s="1">
        <v>15</v>
      </c>
      <c r="N104" s="1">
        <v>20</v>
      </c>
      <c r="O104" s="1">
        <f>SUBTOTAL(9,Таблица5[[#This Row],[Блиц-опрос]:[Год семьи]])</f>
        <v>56</v>
      </c>
      <c r="P104" s="1" t="s">
        <v>1571</v>
      </c>
    </row>
    <row r="105" spans="1:16">
      <c r="A105" s="1" t="s">
        <v>81</v>
      </c>
      <c r="B105" s="1" t="s">
        <v>82</v>
      </c>
      <c r="C105" s="1" t="s">
        <v>83</v>
      </c>
      <c r="D105" s="1" t="s">
        <v>84</v>
      </c>
      <c r="E105" s="1" t="s">
        <v>85</v>
      </c>
      <c r="F105" s="1" t="s">
        <v>86</v>
      </c>
      <c r="G105" s="2">
        <v>2</v>
      </c>
      <c r="H105" s="1" t="s">
        <v>58</v>
      </c>
      <c r="I105" s="1" t="s">
        <v>87</v>
      </c>
      <c r="J105" s="1" t="s">
        <v>60</v>
      </c>
      <c r="K105" s="1" t="s">
        <v>20</v>
      </c>
      <c r="L105" s="1">
        <v>20</v>
      </c>
      <c r="M105" s="1">
        <v>21</v>
      </c>
      <c r="N105" s="1">
        <v>16</v>
      </c>
      <c r="O105" s="1">
        <f>SUBTOTAL(9,Таблица5[[#This Row],[Блиц-опрос]:[Год семьи]])</f>
        <v>57</v>
      </c>
      <c r="P105" s="1" t="s">
        <v>1572</v>
      </c>
    </row>
    <row r="106" spans="1:16">
      <c r="A106" s="1" t="s">
        <v>355</v>
      </c>
      <c r="B106" s="1" t="s">
        <v>356</v>
      </c>
      <c r="C106" s="1" t="s">
        <v>357</v>
      </c>
      <c r="D106" s="1" t="s">
        <v>358</v>
      </c>
      <c r="E106" s="1" t="s">
        <v>359</v>
      </c>
      <c r="F106" s="1" t="s">
        <v>360</v>
      </c>
      <c r="G106" s="2">
        <v>3</v>
      </c>
      <c r="H106" s="1" t="s">
        <v>17</v>
      </c>
      <c r="I106" s="1" t="s">
        <v>353</v>
      </c>
      <c r="J106" s="1" t="s">
        <v>354</v>
      </c>
      <c r="K106" s="1" t="s">
        <v>20</v>
      </c>
      <c r="L106" s="1">
        <v>21</v>
      </c>
      <c r="M106" s="1">
        <v>11</v>
      </c>
      <c r="N106" s="1">
        <v>18</v>
      </c>
      <c r="O106" s="1">
        <f>SUBTOTAL(9,Таблица5[[#This Row],[Блиц-опрос]:[Год семьи]])</f>
        <v>50</v>
      </c>
      <c r="P106" s="1" t="s">
        <v>1570</v>
      </c>
    </row>
    <row r="107" spans="1:16">
      <c r="A107" s="1" t="s">
        <v>105</v>
      </c>
      <c r="B107" s="1" t="s">
        <v>106</v>
      </c>
      <c r="C107" s="1" t="s">
        <v>107</v>
      </c>
      <c r="D107" s="1" t="s">
        <v>108</v>
      </c>
      <c r="E107" s="1" t="s">
        <v>109</v>
      </c>
      <c r="F107" s="1" t="s">
        <v>110</v>
      </c>
      <c r="G107" s="2">
        <v>3</v>
      </c>
      <c r="H107" s="1" t="s">
        <v>50</v>
      </c>
      <c r="I107" s="1" t="s">
        <v>103</v>
      </c>
      <c r="J107" s="1" t="s">
        <v>104</v>
      </c>
      <c r="K107" s="1" t="s">
        <v>20</v>
      </c>
      <c r="L107" s="1">
        <v>20</v>
      </c>
      <c r="M107" s="1">
        <v>31</v>
      </c>
      <c r="N107" s="1">
        <v>19</v>
      </c>
      <c r="O107" s="1">
        <f>SUBTOTAL(9,Таблица5[[#This Row],[Блиц-опрос]:[Год семьи]])</f>
        <v>70</v>
      </c>
      <c r="P107" s="1" t="s">
        <v>1573</v>
      </c>
    </row>
    <row r="108" spans="1:16">
      <c r="A108" s="1" t="s">
        <v>870</v>
      </c>
      <c r="B108" s="1" t="s">
        <v>1506</v>
      </c>
      <c r="C108" s="1" t="s">
        <v>1507</v>
      </c>
      <c r="D108" s="1" t="s">
        <v>1508</v>
      </c>
      <c r="E108" s="1" t="s">
        <v>1509</v>
      </c>
      <c r="F108" s="1" t="s">
        <v>1066</v>
      </c>
      <c r="G108" s="2">
        <v>2</v>
      </c>
      <c r="H108" s="1" t="s">
        <v>27</v>
      </c>
      <c r="I108" s="1" t="s">
        <v>1510</v>
      </c>
      <c r="J108" s="1" t="s">
        <v>1069</v>
      </c>
      <c r="K108" s="1" t="s">
        <v>20</v>
      </c>
      <c r="L108" s="1">
        <v>25</v>
      </c>
      <c r="M108" s="1">
        <v>9</v>
      </c>
      <c r="N108" s="1">
        <v>19</v>
      </c>
      <c r="O108" s="1">
        <f>SUBTOTAL(9,Таблица5[[#This Row],[Блиц-опрос]:[Год семьи]])</f>
        <v>53</v>
      </c>
      <c r="P108" s="1" t="s">
        <v>1571</v>
      </c>
    </row>
    <row r="109" spans="1:16">
      <c r="A109" s="1" t="s">
        <v>870</v>
      </c>
      <c r="B109" s="1" t="s">
        <v>871</v>
      </c>
      <c r="C109" s="1" t="s">
        <v>872</v>
      </c>
      <c r="D109" s="1" t="s">
        <v>873</v>
      </c>
      <c r="E109" s="1" t="s">
        <v>874</v>
      </c>
      <c r="F109" s="1" t="s">
        <v>875</v>
      </c>
      <c r="G109" s="2">
        <v>1</v>
      </c>
      <c r="H109" s="1" t="s">
        <v>17</v>
      </c>
      <c r="I109" s="1" t="s">
        <v>293</v>
      </c>
      <c r="J109" s="1" t="s">
        <v>876</v>
      </c>
      <c r="K109" s="1" t="s">
        <v>20</v>
      </c>
      <c r="L109" s="1">
        <v>21</v>
      </c>
      <c r="M109" s="1">
        <v>5</v>
      </c>
      <c r="N109" s="1">
        <v>17</v>
      </c>
      <c r="O109" s="1">
        <f>SUBTOTAL(9,Таблица5[[#This Row],[Блиц-опрос]:[Год семьи]])</f>
        <v>43</v>
      </c>
      <c r="P109" s="1" t="s">
        <v>1570</v>
      </c>
    </row>
    <row r="110" spans="1:16">
      <c r="A110" s="1" t="s">
        <v>870</v>
      </c>
      <c r="B110" s="1" t="s">
        <v>1099</v>
      </c>
      <c r="C110" s="1" t="s">
        <v>1100</v>
      </c>
      <c r="D110" s="1" t="s">
        <v>1101</v>
      </c>
      <c r="E110" s="1" t="s">
        <v>1102</v>
      </c>
      <c r="F110" s="1" t="s">
        <v>1103</v>
      </c>
      <c r="G110" s="2">
        <v>1</v>
      </c>
      <c r="H110" s="1" t="s">
        <v>58</v>
      </c>
      <c r="I110" s="1" t="s">
        <v>264</v>
      </c>
      <c r="J110" s="1" t="s">
        <v>1104</v>
      </c>
      <c r="K110" s="1" t="s">
        <v>20</v>
      </c>
      <c r="L110" s="1">
        <v>22</v>
      </c>
      <c r="M110" s="1">
        <v>19</v>
      </c>
      <c r="N110" s="1">
        <v>17</v>
      </c>
      <c r="O110" s="1">
        <f>SUBTOTAL(9,Таблица5[[#This Row],[Блиц-опрос]:[Год семьи]])</f>
        <v>58</v>
      </c>
      <c r="P110" s="1" t="s">
        <v>1572</v>
      </c>
    </row>
    <row r="111" spans="1:16">
      <c r="A111" s="1" t="s">
        <v>21</v>
      </c>
      <c r="B111" s="1" t="s">
        <v>22</v>
      </c>
      <c r="C111" s="1" t="s">
        <v>23</v>
      </c>
      <c r="D111" s="1" t="s">
        <v>24</v>
      </c>
      <c r="E111" s="1" t="s">
        <v>25</v>
      </c>
      <c r="F111" s="1" t="s">
        <v>26</v>
      </c>
      <c r="G111" s="2">
        <v>4</v>
      </c>
      <c r="H111" s="1" t="s">
        <v>27</v>
      </c>
      <c r="I111" s="1" t="s">
        <v>28</v>
      </c>
      <c r="J111" s="1" t="s">
        <v>29</v>
      </c>
      <c r="K111" s="1" t="s">
        <v>20</v>
      </c>
      <c r="L111" s="1">
        <v>20</v>
      </c>
      <c r="M111" s="1">
        <v>19</v>
      </c>
      <c r="N111" s="1">
        <v>23</v>
      </c>
      <c r="O111" s="1">
        <f>SUBTOTAL(9,Таблица5[[#This Row],[Блиц-опрос]:[Год семьи]])</f>
        <v>62</v>
      </c>
      <c r="P111" s="1" t="s">
        <v>1573</v>
      </c>
    </row>
    <row r="112" spans="1:16">
      <c r="A112" s="1" t="s">
        <v>266</v>
      </c>
      <c r="B112" s="1" t="s">
        <v>267</v>
      </c>
      <c r="C112" s="1" t="s">
        <v>268</v>
      </c>
      <c r="D112" s="1" t="s">
        <v>1540</v>
      </c>
      <c r="E112" s="1" t="s">
        <v>269</v>
      </c>
      <c r="F112" s="1" t="s">
        <v>270</v>
      </c>
      <c r="G112" s="2">
        <v>3</v>
      </c>
      <c r="H112" s="1" t="s">
        <v>142</v>
      </c>
      <c r="I112" s="1" t="s">
        <v>271</v>
      </c>
      <c r="J112" s="1" t="s">
        <v>272</v>
      </c>
      <c r="K112" s="1" t="s">
        <v>20</v>
      </c>
      <c r="L112" s="1">
        <v>20</v>
      </c>
      <c r="M112" s="1">
        <v>14</v>
      </c>
      <c r="N112" s="1">
        <v>15</v>
      </c>
      <c r="O112" s="1">
        <f>SUBTOTAL(9,Таблица5[[#This Row],[Блиц-опрос]:[Год семьи]])</f>
        <v>49</v>
      </c>
      <c r="P112" s="1" t="s">
        <v>1570</v>
      </c>
    </row>
    <row r="113" spans="1:16">
      <c r="A113" s="1" t="s">
        <v>486</v>
      </c>
      <c r="B113" s="1" t="s">
        <v>487</v>
      </c>
      <c r="C113" s="1" t="s">
        <v>488</v>
      </c>
      <c r="D113" s="1" t="s">
        <v>489</v>
      </c>
      <c r="E113" s="1" t="s">
        <v>490</v>
      </c>
      <c r="F113" s="1" t="s">
        <v>491</v>
      </c>
      <c r="G113" s="2">
        <v>1</v>
      </c>
      <c r="H113" s="1" t="s">
        <v>58</v>
      </c>
      <c r="I113" s="1" t="s">
        <v>478</v>
      </c>
      <c r="J113" s="1" t="s">
        <v>479</v>
      </c>
      <c r="K113" s="1" t="s">
        <v>20</v>
      </c>
      <c r="L113" s="1">
        <v>22</v>
      </c>
      <c r="M113" s="1">
        <v>21</v>
      </c>
      <c r="N113" s="1">
        <v>17</v>
      </c>
      <c r="O113" s="1">
        <f>SUBTOTAL(9,Таблица5[[#This Row],[Блиц-опрос]:[Год семьи]])</f>
        <v>60</v>
      </c>
      <c r="P113" s="1" t="s">
        <v>1572</v>
      </c>
    </row>
    <row r="114" spans="1:16">
      <c r="A114" s="1" t="s">
        <v>1134</v>
      </c>
      <c r="B114" s="1" t="s">
        <v>1135</v>
      </c>
      <c r="C114" s="1" t="s">
        <v>1136</v>
      </c>
      <c r="D114" s="1" t="s">
        <v>1137</v>
      </c>
      <c r="E114" s="1" t="s">
        <v>1138</v>
      </c>
      <c r="F114" s="1" t="s">
        <v>1139</v>
      </c>
      <c r="G114" s="2">
        <v>4</v>
      </c>
      <c r="H114" s="1" t="s">
        <v>27</v>
      </c>
      <c r="I114" s="1" t="s">
        <v>697</v>
      </c>
      <c r="J114" s="1" t="s">
        <v>1140</v>
      </c>
      <c r="K114" s="1" t="s">
        <v>20</v>
      </c>
      <c r="L114" s="1">
        <v>19</v>
      </c>
      <c r="M114" s="1">
        <v>19</v>
      </c>
      <c r="N114" s="1">
        <v>19</v>
      </c>
      <c r="O114" s="1">
        <f>SUBTOTAL(9,Таблица5[[#This Row],[Блиц-опрос]:[Год семьи]])</f>
        <v>57</v>
      </c>
      <c r="P114" s="1" t="s">
        <v>1572</v>
      </c>
    </row>
    <row r="115" spans="1:16">
      <c r="A115" s="1" t="s">
        <v>720</v>
      </c>
      <c r="B115" s="1" t="s">
        <v>721</v>
      </c>
      <c r="C115" s="1" t="s">
        <v>722</v>
      </c>
      <c r="D115" s="1" t="s">
        <v>723</v>
      </c>
      <c r="E115" s="1" t="s">
        <v>724</v>
      </c>
      <c r="F115" s="1" t="s">
        <v>725</v>
      </c>
      <c r="G115" s="2">
        <v>3</v>
      </c>
      <c r="H115" s="1" t="s">
        <v>58</v>
      </c>
      <c r="I115" s="1" t="s">
        <v>59</v>
      </c>
      <c r="J115" s="1" t="s">
        <v>60</v>
      </c>
      <c r="K115" s="1" t="s">
        <v>20</v>
      </c>
      <c r="L115" s="1">
        <v>15</v>
      </c>
      <c r="M115" s="1">
        <v>24</v>
      </c>
      <c r="N115" s="1">
        <v>20</v>
      </c>
      <c r="O115" s="1">
        <f>SUBTOTAL(9,Таблица5[[#This Row],[Блиц-опрос]:[Год семьи]])</f>
        <v>59</v>
      </c>
      <c r="P115" s="1" t="s">
        <v>1571</v>
      </c>
    </row>
    <row r="116" spans="1:16">
      <c r="A116" s="1" t="s">
        <v>1092</v>
      </c>
      <c r="B116" s="1" t="s">
        <v>1093</v>
      </c>
      <c r="C116" s="1" t="s">
        <v>1094</v>
      </c>
      <c r="D116" s="1" t="s">
        <v>1095</v>
      </c>
      <c r="E116" s="1" t="s">
        <v>1096</v>
      </c>
      <c r="F116" s="1" t="s">
        <v>1097</v>
      </c>
      <c r="G116" s="2">
        <v>2</v>
      </c>
      <c r="H116" s="1" t="s">
        <v>58</v>
      </c>
      <c r="I116" s="1" t="s">
        <v>264</v>
      </c>
      <c r="J116" s="1" t="s">
        <v>1098</v>
      </c>
      <c r="K116" s="1" t="s">
        <v>20</v>
      </c>
      <c r="L116" s="1">
        <v>22</v>
      </c>
      <c r="M116" s="1">
        <v>25</v>
      </c>
      <c r="N116" s="1">
        <v>19</v>
      </c>
      <c r="O116" s="1">
        <f>SUBTOTAL(9,Таблица5[[#This Row],[Блиц-опрос]:[Год семьи]])</f>
        <v>66</v>
      </c>
      <c r="P116" s="1" t="s">
        <v>1573</v>
      </c>
    </row>
    <row r="117" spans="1:16">
      <c r="A117" s="1" t="s">
        <v>617</v>
      </c>
      <c r="B117" s="1" t="s">
        <v>618</v>
      </c>
      <c r="C117" s="1" t="s">
        <v>619</v>
      </c>
      <c r="D117" s="1" t="s">
        <v>620</v>
      </c>
      <c r="E117" s="1" t="s">
        <v>621</v>
      </c>
      <c r="F117" s="1" t="s">
        <v>622</v>
      </c>
      <c r="G117" s="2">
        <v>2</v>
      </c>
      <c r="H117" s="1" t="s">
        <v>142</v>
      </c>
      <c r="I117" s="1" t="s">
        <v>623</v>
      </c>
      <c r="J117" s="1" t="s">
        <v>624</v>
      </c>
      <c r="K117" s="1" t="s">
        <v>20</v>
      </c>
      <c r="L117" s="1">
        <v>22</v>
      </c>
      <c r="M117" s="1">
        <v>24</v>
      </c>
      <c r="N117" s="1">
        <v>19</v>
      </c>
      <c r="O117" s="1">
        <f>SUBTOTAL(9,Таблица5[[#This Row],[Блиц-опрос]:[Год семьи]])</f>
        <v>65</v>
      </c>
      <c r="P117" s="1" t="s">
        <v>1573</v>
      </c>
    </row>
    <row r="118" spans="1:16">
      <c r="A118" s="1" t="s">
        <v>445</v>
      </c>
      <c r="B118" s="1" t="s">
        <v>446</v>
      </c>
      <c r="C118" s="1" t="s">
        <v>447</v>
      </c>
      <c r="D118" s="1" t="s">
        <v>448</v>
      </c>
      <c r="E118" s="1" t="s">
        <v>449</v>
      </c>
      <c r="F118" s="1" t="s">
        <v>450</v>
      </c>
      <c r="G118" s="2">
        <v>2</v>
      </c>
      <c r="H118" s="1" t="s">
        <v>27</v>
      </c>
      <c r="I118" s="1" t="s">
        <v>443</v>
      </c>
      <c r="J118" s="1" t="s">
        <v>444</v>
      </c>
      <c r="K118" s="1" t="s">
        <v>20</v>
      </c>
      <c r="L118" s="1">
        <v>21</v>
      </c>
      <c r="M118" s="1">
        <v>11</v>
      </c>
      <c r="N118" s="1">
        <v>17</v>
      </c>
      <c r="O118" s="1">
        <f>SUBTOTAL(9,Таблица5[[#This Row],[Блиц-опрос]:[Год семьи]])</f>
        <v>49</v>
      </c>
      <c r="P118" s="1" t="s">
        <v>1571</v>
      </c>
    </row>
    <row r="119" spans="1:16">
      <c r="A119" s="1" t="s">
        <v>699</v>
      </c>
      <c r="B119" s="1" t="s">
        <v>700</v>
      </c>
      <c r="C119" s="1" t="s">
        <v>701</v>
      </c>
      <c r="D119" s="1" t="s">
        <v>702</v>
      </c>
      <c r="E119" s="1" t="s">
        <v>703</v>
      </c>
      <c r="F119" s="1" t="s">
        <v>704</v>
      </c>
      <c r="G119" s="2">
        <v>3</v>
      </c>
      <c r="H119" s="1" t="s">
        <v>27</v>
      </c>
      <c r="I119" s="1" t="s">
        <v>697</v>
      </c>
      <c r="J119" s="1" t="s">
        <v>698</v>
      </c>
      <c r="K119" s="1" t="s">
        <v>20</v>
      </c>
      <c r="L119" s="1">
        <v>18</v>
      </c>
      <c r="M119" s="1">
        <v>21</v>
      </c>
      <c r="N119" s="1">
        <v>15</v>
      </c>
      <c r="O119" s="1">
        <f>SUBTOTAL(9,Таблица5[[#This Row],[Блиц-опрос]:[Год семьи]])</f>
        <v>54</v>
      </c>
      <c r="P119" s="1" t="s">
        <v>1571</v>
      </c>
    </row>
    <row r="120" spans="1:16">
      <c r="A120" s="1" t="s">
        <v>805</v>
      </c>
      <c r="B120" s="1" t="s">
        <v>806</v>
      </c>
      <c r="D120" s="1" t="s">
        <v>807</v>
      </c>
      <c r="E120" s="1" t="s">
        <v>1533</v>
      </c>
      <c r="F120" s="1" t="s">
        <v>808</v>
      </c>
      <c r="G120" s="2">
        <v>1</v>
      </c>
      <c r="H120" s="1" t="s">
        <v>58</v>
      </c>
      <c r="I120" s="1" t="s">
        <v>809</v>
      </c>
      <c r="J120" s="1" t="s">
        <v>810</v>
      </c>
      <c r="K120" s="1" t="s">
        <v>20</v>
      </c>
      <c r="L120" s="1">
        <v>22</v>
      </c>
      <c r="M120" s="1">
        <v>7</v>
      </c>
      <c r="N120" s="1">
        <v>17</v>
      </c>
      <c r="O120" s="1">
        <f>SUBTOTAL(9,Таблица5[[#This Row],[Блиц-опрос]:[Год семьи]])</f>
        <v>46</v>
      </c>
      <c r="P120" s="1" t="s">
        <v>1570</v>
      </c>
    </row>
    <row r="121" spans="1:16">
      <c r="A121" s="1" t="s">
        <v>251</v>
      </c>
      <c r="B121" s="1" t="s">
        <v>252</v>
      </c>
      <c r="C121" s="1" t="s">
        <v>253</v>
      </c>
      <c r="D121" s="1" t="s">
        <v>254</v>
      </c>
      <c r="E121" s="1" t="s">
        <v>255</v>
      </c>
      <c r="F121" s="1" t="s">
        <v>256</v>
      </c>
      <c r="G121" s="2">
        <v>2</v>
      </c>
      <c r="H121" s="1" t="s">
        <v>50</v>
      </c>
      <c r="I121" s="1" t="s">
        <v>257</v>
      </c>
      <c r="J121" s="1" t="s">
        <v>209</v>
      </c>
      <c r="K121" s="1" t="s">
        <v>20</v>
      </c>
      <c r="L121" s="1">
        <v>22</v>
      </c>
      <c r="M121" s="1">
        <v>16</v>
      </c>
      <c r="N121" s="1">
        <v>13</v>
      </c>
      <c r="O121" s="1">
        <f>SUBTOTAL(9,Таблица5[[#This Row],[Блиц-опрос]:[Год семьи]])</f>
        <v>51</v>
      </c>
      <c r="P121" s="1" t="s">
        <v>1571</v>
      </c>
    </row>
    <row r="122" spans="1:16">
      <c r="A122" s="1" t="s">
        <v>1269</v>
      </c>
      <c r="B122" s="1" t="s">
        <v>1270</v>
      </c>
      <c r="C122" s="1" t="s">
        <v>1271</v>
      </c>
      <c r="D122" s="1" t="s">
        <v>1272</v>
      </c>
      <c r="E122" s="1" t="s">
        <v>1273</v>
      </c>
      <c r="F122" s="1" t="s">
        <v>1274</v>
      </c>
      <c r="G122" s="2">
        <v>2</v>
      </c>
      <c r="H122" s="1" t="s">
        <v>17</v>
      </c>
      <c r="I122" s="1" t="s">
        <v>1275</v>
      </c>
      <c r="J122" s="1" t="s">
        <v>1055</v>
      </c>
      <c r="K122" s="1" t="s">
        <v>20</v>
      </c>
      <c r="L122" s="1">
        <v>25</v>
      </c>
      <c r="M122" s="1">
        <v>27</v>
      </c>
      <c r="N122" s="1">
        <v>21</v>
      </c>
      <c r="O122" s="1">
        <f>SUBTOTAL(9,Таблица5[[#This Row],[Блиц-опрос]:[Год семьи]])</f>
        <v>73</v>
      </c>
      <c r="P122" s="1" t="s">
        <v>1573</v>
      </c>
    </row>
    <row r="123" spans="1:16">
      <c r="A123" s="1" t="s">
        <v>183</v>
      </c>
      <c r="B123" s="1" t="s">
        <v>550</v>
      </c>
      <c r="C123" s="1" t="s">
        <v>551</v>
      </c>
      <c r="D123" s="1" t="s">
        <v>552</v>
      </c>
      <c r="E123" s="1" t="s">
        <v>553</v>
      </c>
      <c r="F123" s="1" t="s">
        <v>184</v>
      </c>
      <c r="G123" s="2">
        <v>2</v>
      </c>
      <c r="H123" s="1" t="s">
        <v>58</v>
      </c>
      <c r="I123" s="1" t="s">
        <v>554</v>
      </c>
      <c r="J123" s="1" t="s">
        <v>185</v>
      </c>
      <c r="K123" s="1" t="s">
        <v>20</v>
      </c>
      <c r="L123" s="1">
        <v>24</v>
      </c>
      <c r="M123" s="1">
        <v>23</v>
      </c>
      <c r="N123" s="1">
        <v>19</v>
      </c>
      <c r="O123" s="1">
        <f>SUBTOTAL(9,Таблица5[[#This Row],[Блиц-опрос]:[Год семьи]])</f>
        <v>66</v>
      </c>
      <c r="P123" s="1" t="s">
        <v>1573</v>
      </c>
    </row>
    <row r="124" spans="1:16">
      <c r="A124" s="1" t="s">
        <v>705</v>
      </c>
      <c r="B124" s="1" t="s">
        <v>706</v>
      </c>
      <c r="C124" s="1" t="s">
        <v>707</v>
      </c>
      <c r="D124" s="1" t="s">
        <v>708</v>
      </c>
      <c r="E124" s="1" t="s">
        <v>709</v>
      </c>
      <c r="F124" s="1" t="s">
        <v>710</v>
      </c>
      <c r="G124" s="2">
        <v>3</v>
      </c>
      <c r="H124" s="1" t="s">
        <v>27</v>
      </c>
      <c r="I124" s="1" t="s">
        <v>697</v>
      </c>
      <c r="J124" s="1" t="s">
        <v>698</v>
      </c>
      <c r="K124" s="1" t="s">
        <v>20</v>
      </c>
      <c r="L124" s="1">
        <v>21</v>
      </c>
      <c r="M124" s="1">
        <v>12</v>
      </c>
      <c r="N124" s="1">
        <v>20</v>
      </c>
      <c r="O124" s="1">
        <f>SUBTOTAL(9,Таблица5[[#This Row],[Блиц-опрос]:[Год семьи]])</f>
        <v>53</v>
      </c>
      <c r="P124" s="1" t="s">
        <v>1570</v>
      </c>
    </row>
    <row r="125" spans="1:16">
      <c r="A125" s="1" t="s">
        <v>534</v>
      </c>
      <c r="B125" s="1" t="s">
        <v>535</v>
      </c>
      <c r="C125" s="1" t="s">
        <v>536</v>
      </c>
      <c r="D125" s="1" t="s">
        <v>537</v>
      </c>
      <c r="E125" s="1" t="s">
        <v>538</v>
      </c>
      <c r="F125" s="1" t="s">
        <v>539</v>
      </c>
      <c r="G125" s="2">
        <v>3</v>
      </c>
      <c r="H125" s="1" t="s">
        <v>323</v>
      </c>
      <c r="I125" s="1" t="s">
        <v>540</v>
      </c>
      <c r="J125" s="1" t="s">
        <v>541</v>
      </c>
      <c r="K125" s="1" t="s">
        <v>20</v>
      </c>
      <c r="L125" s="1">
        <v>22</v>
      </c>
      <c r="M125" s="1">
        <v>30</v>
      </c>
      <c r="N125" s="1">
        <v>22</v>
      </c>
      <c r="O125" s="1">
        <f>SUBTOTAL(9,Таблица5[[#This Row],[Блиц-опрос]:[Год семьи]])</f>
        <v>74</v>
      </c>
      <c r="P125" s="1" t="s">
        <v>1573</v>
      </c>
    </row>
    <row r="126" spans="1:16">
      <c r="A126" s="1" t="s">
        <v>361</v>
      </c>
      <c r="B126" s="1" t="s">
        <v>1551</v>
      </c>
      <c r="C126" s="1" t="s">
        <v>362</v>
      </c>
      <c r="D126" s="1" t="s">
        <v>363</v>
      </c>
      <c r="E126" s="1" t="s">
        <v>364</v>
      </c>
      <c r="F126" s="1" t="s">
        <v>365</v>
      </c>
      <c r="G126" s="2">
        <v>3</v>
      </c>
      <c r="H126" s="1" t="s">
        <v>142</v>
      </c>
      <c r="I126" s="1" t="s">
        <v>366</v>
      </c>
      <c r="J126" s="1" t="s">
        <v>367</v>
      </c>
      <c r="K126" s="1" t="s">
        <v>20</v>
      </c>
      <c r="L126" s="1">
        <v>18</v>
      </c>
      <c r="M126" s="1">
        <v>12</v>
      </c>
      <c r="N126" s="1">
        <v>18</v>
      </c>
      <c r="O126" s="1">
        <f>SUBTOTAL(9,Таблица5[[#This Row],[Блиц-опрос]:[Год семьи]])</f>
        <v>48</v>
      </c>
      <c r="P126" s="1" t="s">
        <v>1570</v>
      </c>
    </row>
    <row r="127" spans="1:16">
      <c r="A127" s="1" t="s">
        <v>361</v>
      </c>
      <c r="B127" s="1" t="s">
        <v>1422</v>
      </c>
      <c r="C127" s="1" t="s">
        <v>1423</v>
      </c>
      <c r="D127" s="1" t="s">
        <v>1424</v>
      </c>
      <c r="E127" s="1" t="s">
        <v>1425</v>
      </c>
      <c r="F127" s="1" t="s">
        <v>1426</v>
      </c>
      <c r="G127" s="2">
        <v>3</v>
      </c>
      <c r="H127" s="1" t="s">
        <v>58</v>
      </c>
      <c r="I127" s="1" t="s">
        <v>1427</v>
      </c>
      <c r="J127" s="1" t="s">
        <v>1428</v>
      </c>
      <c r="K127" s="1" t="s">
        <v>20</v>
      </c>
      <c r="L127" s="1">
        <v>21</v>
      </c>
      <c r="M127" s="1">
        <v>11</v>
      </c>
      <c r="N127" s="1">
        <v>19</v>
      </c>
      <c r="O127" s="1">
        <f>SUBTOTAL(9,Таблица5[[#This Row],[Блиц-опрос]:[Год семьи]])</f>
        <v>51</v>
      </c>
      <c r="P127" s="1" t="s">
        <v>1570</v>
      </c>
    </row>
    <row r="128" spans="1:16">
      <c r="A128" s="1" t="s">
        <v>598</v>
      </c>
      <c r="B128" s="1" t="s">
        <v>1003</v>
      </c>
      <c r="C128" s="1" t="s">
        <v>1004</v>
      </c>
      <c r="D128" s="1" t="s">
        <v>1005</v>
      </c>
      <c r="E128" s="1" t="s">
        <v>1006</v>
      </c>
      <c r="F128" s="1" t="s">
        <v>1007</v>
      </c>
      <c r="G128" s="2">
        <v>3</v>
      </c>
      <c r="H128" s="1" t="s">
        <v>94</v>
      </c>
      <c r="I128" s="1" t="s">
        <v>1008</v>
      </c>
      <c r="J128" s="1" t="s">
        <v>1009</v>
      </c>
      <c r="K128" s="1" t="s">
        <v>20</v>
      </c>
      <c r="L128" s="1">
        <v>20</v>
      </c>
      <c r="M128" s="1">
        <v>5</v>
      </c>
      <c r="N128" s="1">
        <v>17</v>
      </c>
      <c r="O128" s="1">
        <f>SUBTOTAL(9,Таблица5[[#This Row],[Блиц-опрос]:[Год семьи]])</f>
        <v>42</v>
      </c>
      <c r="P128" s="1" t="s">
        <v>1570</v>
      </c>
    </row>
    <row r="129" spans="1:16">
      <c r="A129" s="1" t="s">
        <v>598</v>
      </c>
      <c r="B129" s="1" t="s">
        <v>1070</v>
      </c>
      <c r="C129" s="1" t="s">
        <v>1071</v>
      </c>
      <c r="D129" s="1" t="s">
        <v>1072</v>
      </c>
      <c r="E129" s="1" t="s">
        <v>1073</v>
      </c>
      <c r="F129" s="1" t="s">
        <v>1074</v>
      </c>
      <c r="G129" s="2">
        <v>3</v>
      </c>
      <c r="H129" s="1" t="s">
        <v>58</v>
      </c>
      <c r="I129" s="1" t="s">
        <v>1075</v>
      </c>
      <c r="J129" s="1" t="s">
        <v>1076</v>
      </c>
      <c r="K129" s="1" t="s">
        <v>20</v>
      </c>
      <c r="L129" s="1">
        <v>20</v>
      </c>
      <c r="M129" s="1">
        <v>9</v>
      </c>
      <c r="N129" s="1">
        <v>16</v>
      </c>
      <c r="O129" s="1">
        <f>SUBTOTAL(9,Таблица5[[#This Row],[Блиц-опрос]:[Год семьи]])</f>
        <v>45</v>
      </c>
      <c r="P129" s="1" t="s">
        <v>1570</v>
      </c>
    </row>
    <row r="130" spans="1:16">
      <c r="A130" s="1" t="s">
        <v>598</v>
      </c>
      <c r="B130" s="1" t="s">
        <v>1196</v>
      </c>
      <c r="C130" s="1" t="s">
        <v>1197</v>
      </c>
      <c r="D130" s="1" t="s">
        <v>1198</v>
      </c>
      <c r="E130" s="1" t="s">
        <v>1199</v>
      </c>
      <c r="F130" s="1" t="s">
        <v>1200</v>
      </c>
      <c r="G130" s="2">
        <v>2</v>
      </c>
      <c r="H130" s="1" t="s">
        <v>27</v>
      </c>
      <c r="I130" s="1" t="s">
        <v>28</v>
      </c>
      <c r="J130" s="1" t="s">
        <v>1195</v>
      </c>
      <c r="K130" s="1" t="s">
        <v>20</v>
      </c>
      <c r="L130" s="1">
        <v>20</v>
      </c>
      <c r="M130" s="1">
        <v>23</v>
      </c>
      <c r="N130" s="1">
        <v>12</v>
      </c>
      <c r="O130" s="1">
        <f>SUBTOTAL(9,Таблица5[[#This Row],[Блиц-опрос]:[Год семьи]])</f>
        <v>55</v>
      </c>
      <c r="P130" s="1" t="s">
        <v>1571</v>
      </c>
    </row>
    <row r="131" spans="1:16">
      <c r="A131" s="1" t="s">
        <v>598</v>
      </c>
      <c r="B131" s="1" t="s">
        <v>599</v>
      </c>
      <c r="C131" s="1" t="s">
        <v>600</v>
      </c>
      <c r="D131" s="1" t="s">
        <v>601</v>
      </c>
      <c r="E131" s="1" t="s">
        <v>602</v>
      </c>
      <c r="F131" s="1" t="s">
        <v>603</v>
      </c>
      <c r="G131" s="2">
        <v>3</v>
      </c>
      <c r="H131" s="1" t="s">
        <v>58</v>
      </c>
      <c r="I131" s="1" t="s">
        <v>591</v>
      </c>
      <c r="J131" s="1" t="s">
        <v>604</v>
      </c>
      <c r="K131" s="1" t="s">
        <v>20</v>
      </c>
      <c r="L131" s="1">
        <v>17</v>
      </c>
      <c r="M131" s="1">
        <v>30</v>
      </c>
      <c r="N131" s="1">
        <v>20</v>
      </c>
      <c r="O131" s="1">
        <f>SUBTOTAL(9,Таблица5[[#This Row],[Блиц-опрос]:[Год семьи]])</f>
        <v>67</v>
      </c>
      <c r="P131" s="1" t="s">
        <v>1572</v>
      </c>
    </row>
    <row r="132" spans="1:16">
      <c r="A132" s="1" t="s">
        <v>683</v>
      </c>
      <c r="B132" s="1" t="s">
        <v>684</v>
      </c>
      <c r="C132" s="1" t="s">
        <v>685</v>
      </c>
      <c r="D132" s="1" t="s">
        <v>686</v>
      </c>
      <c r="E132" s="1" t="s">
        <v>687</v>
      </c>
      <c r="F132" s="1" t="s">
        <v>688</v>
      </c>
      <c r="G132" s="2">
        <v>4</v>
      </c>
      <c r="H132" s="1" t="s">
        <v>142</v>
      </c>
      <c r="I132" s="1" t="s">
        <v>689</v>
      </c>
      <c r="J132" s="1" t="s">
        <v>690</v>
      </c>
      <c r="K132" s="1" t="s">
        <v>20</v>
      </c>
      <c r="L132" s="1">
        <v>16</v>
      </c>
      <c r="M132" s="1">
        <v>18</v>
      </c>
      <c r="N132" s="1">
        <v>18</v>
      </c>
      <c r="O132" s="1">
        <f>SUBTOTAL(9,Таблица5[[#This Row],[Блиц-опрос]:[Год семьи]])</f>
        <v>52</v>
      </c>
      <c r="P132" s="1" t="s">
        <v>1572</v>
      </c>
    </row>
    <row r="133" spans="1:16">
      <c r="A133" s="1" t="s">
        <v>1315</v>
      </c>
      <c r="B133" s="1" t="s">
        <v>1316</v>
      </c>
      <c r="C133" s="1" t="s">
        <v>1317</v>
      </c>
      <c r="D133" s="1" t="s">
        <v>1318</v>
      </c>
      <c r="E133" s="1" t="s">
        <v>1319</v>
      </c>
      <c r="F133" s="1" t="s">
        <v>1320</v>
      </c>
      <c r="G133" s="2">
        <v>3</v>
      </c>
      <c r="H133" s="1" t="s">
        <v>50</v>
      </c>
      <c r="I133" s="1" t="s">
        <v>1321</v>
      </c>
      <c r="J133" s="1" t="s">
        <v>1322</v>
      </c>
      <c r="K133" s="1" t="s">
        <v>20</v>
      </c>
      <c r="L133" s="1">
        <v>18</v>
      </c>
      <c r="M133" s="1">
        <v>19</v>
      </c>
      <c r="N133" s="1">
        <v>14</v>
      </c>
      <c r="O133" s="1">
        <f>SUBTOTAL(9,Таблица5[[#This Row],[Блиц-опрос]:[Год семьи]])</f>
        <v>51</v>
      </c>
      <c r="P133" s="1" t="s">
        <v>1570</v>
      </c>
    </row>
    <row r="134" spans="1:16">
      <c r="A134" s="1" t="s">
        <v>1562</v>
      </c>
      <c r="B134" s="1" t="s">
        <v>459</v>
      </c>
      <c r="C134" s="1" t="s">
        <v>460</v>
      </c>
      <c r="D134" s="1" t="s">
        <v>461</v>
      </c>
      <c r="E134" s="1" t="s">
        <v>462</v>
      </c>
      <c r="F134" s="1" t="s">
        <v>1563</v>
      </c>
      <c r="G134" s="2">
        <v>1</v>
      </c>
      <c r="H134" s="1" t="s">
        <v>27</v>
      </c>
      <c r="I134" s="1" t="s">
        <v>463</v>
      </c>
      <c r="J134" s="1" t="s">
        <v>464</v>
      </c>
      <c r="K134" s="1" t="s">
        <v>20</v>
      </c>
      <c r="L134" s="1">
        <v>24</v>
      </c>
      <c r="M134" s="1">
        <v>11</v>
      </c>
      <c r="N134" s="1">
        <v>19</v>
      </c>
      <c r="O134" s="1">
        <f>SUBTOTAL(9,Таблица5[[#This Row],[Блиц-опрос]:[Год семьи]])</f>
        <v>54</v>
      </c>
      <c r="P134" s="1" t="s">
        <v>1571</v>
      </c>
    </row>
    <row r="135" spans="1:16">
      <c r="A135" s="1" t="s">
        <v>1523</v>
      </c>
      <c r="B135" s="1" t="s">
        <v>131</v>
      </c>
      <c r="C135" s="1" t="s">
        <v>132</v>
      </c>
      <c r="D135" s="1" t="s">
        <v>133</v>
      </c>
      <c r="E135" s="1" t="s">
        <v>134</v>
      </c>
      <c r="F135" s="1" t="s">
        <v>135</v>
      </c>
      <c r="G135" s="2">
        <v>2</v>
      </c>
      <c r="H135" s="1" t="s">
        <v>58</v>
      </c>
      <c r="I135" s="1" t="s">
        <v>115</v>
      </c>
      <c r="J135" s="1" t="s">
        <v>116</v>
      </c>
      <c r="K135" s="1" t="s">
        <v>20</v>
      </c>
      <c r="L135" s="1">
        <v>22</v>
      </c>
      <c r="M135" s="1">
        <v>23</v>
      </c>
      <c r="N135" s="1">
        <v>21</v>
      </c>
      <c r="O135" s="1">
        <f>SUBTOTAL(9,Таблица5[[#This Row],[Блиц-опрос]:[Год семьи]])</f>
        <v>66</v>
      </c>
      <c r="P135" s="1" t="s">
        <v>1573</v>
      </c>
    </row>
    <row r="136" spans="1:16">
      <c r="A136" s="1" t="s">
        <v>877</v>
      </c>
      <c r="B136" s="1" t="s">
        <v>878</v>
      </c>
      <c r="C136" s="1" t="s">
        <v>879</v>
      </c>
      <c r="D136" s="1" t="s">
        <v>880</v>
      </c>
      <c r="E136" s="1" t="s">
        <v>881</v>
      </c>
      <c r="F136" s="1" t="s">
        <v>882</v>
      </c>
      <c r="G136" s="2">
        <v>4</v>
      </c>
      <c r="H136" s="1" t="s">
        <v>883</v>
      </c>
      <c r="I136" s="1" t="s">
        <v>884</v>
      </c>
      <c r="J136" s="1" t="s">
        <v>885</v>
      </c>
      <c r="K136" s="1" t="s">
        <v>20</v>
      </c>
      <c r="L136" s="1">
        <v>19</v>
      </c>
      <c r="M136" s="1">
        <v>19</v>
      </c>
      <c r="N136" s="1">
        <v>21</v>
      </c>
      <c r="O136" s="1">
        <f>SUBTOTAL(9,Таблица5[[#This Row],[Блиц-опрос]:[Год семьи]])</f>
        <v>59</v>
      </c>
      <c r="P136" s="1" t="s">
        <v>1573</v>
      </c>
    </row>
    <row r="137" spans="1:16">
      <c r="A137" s="1" t="s">
        <v>1282</v>
      </c>
      <c r="B137" s="1" t="s">
        <v>1283</v>
      </c>
      <c r="C137" s="1" t="s">
        <v>1284</v>
      </c>
      <c r="D137" s="1" t="s">
        <v>1285</v>
      </c>
      <c r="E137" s="1" t="s">
        <v>1286</v>
      </c>
      <c r="F137" s="1" t="s">
        <v>1287</v>
      </c>
      <c r="G137" s="2">
        <v>3</v>
      </c>
      <c r="H137" s="1" t="s">
        <v>17</v>
      </c>
      <c r="I137" s="1" t="s">
        <v>293</v>
      </c>
      <c r="J137" s="1" t="s">
        <v>1288</v>
      </c>
      <c r="K137" s="1" t="s">
        <v>20</v>
      </c>
      <c r="L137" s="1">
        <v>22</v>
      </c>
      <c r="M137" s="1">
        <v>30</v>
      </c>
      <c r="N137" s="1">
        <v>17</v>
      </c>
      <c r="O137" s="1">
        <f>SUBTOTAL(9,Таблица5[[#This Row],[Блиц-опрос]:[Год семьи]])</f>
        <v>69</v>
      </c>
      <c r="P137" s="1" t="s">
        <v>1572</v>
      </c>
    </row>
    <row r="138" spans="1:16">
      <c r="A138" s="1" t="s">
        <v>577</v>
      </c>
      <c r="B138" s="1" t="s">
        <v>578</v>
      </c>
      <c r="C138" s="1" t="s">
        <v>579</v>
      </c>
      <c r="D138" s="1" t="s">
        <v>580</v>
      </c>
      <c r="E138" s="1" t="s">
        <v>581</v>
      </c>
      <c r="F138" s="1" t="s">
        <v>582</v>
      </c>
      <c r="G138" s="2">
        <v>3</v>
      </c>
      <c r="H138" s="1" t="s">
        <v>50</v>
      </c>
      <c r="I138" s="1" t="s">
        <v>583</v>
      </c>
      <c r="J138" s="1" t="s">
        <v>584</v>
      </c>
      <c r="K138" s="1" t="s">
        <v>20</v>
      </c>
      <c r="L138" s="1">
        <v>22</v>
      </c>
      <c r="M138" s="1">
        <v>12</v>
      </c>
      <c r="N138" s="1">
        <v>20</v>
      </c>
      <c r="O138" s="1">
        <f>SUBTOTAL(9,Таблица5[[#This Row],[Блиц-опрос]:[Год семьи]])</f>
        <v>54</v>
      </c>
      <c r="P138" s="1" t="s">
        <v>1571</v>
      </c>
    </row>
    <row r="139" spans="1:16">
      <c r="A139" s="1" t="s">
        <v>309</v>
      </c>
      <c r="B139" s="1" t="s">
        <v>310</v>
      </c>
      <c r="C139" s="1" t="s">
        <v>311</v>
      </c>
      <c r="D139" s="1" t="s">
        <v>312</v>
      </c>
      <c r="E139" s="1" t="s">
        <v>313</v>
      </c>
      <c r="F139" s="1" t="s">
        <v>314</v>
      </c>
      <c r="G139" s="2">
        <v>4</v>
      </c>
      <c r="H139" s="1" t="s">
        <v>27</v>
      </c>
      <c r="I139" s="1" t="s">
        <v>315</v>
      </c>
      <c r="J139" s="1" t="s">
        <v>316</v>
      </c>
      <c r="K139" s="1" t="s">
        <v>20</v>
      </c>
      <c r="L139" s="1">
        <v>19</v>
      </c>
      <c r="M139" s="1">
        <v>19</v>
      </c>
      <c r="N139" s="1">
        <v>21</v>
      </c>
      <c r="O139" s="1">
        <f>SUBTOTAL(9,Таблица5[[#This Row],[Блиц-опрос]:[Год семьи]])</f>
        <v>59</v>
      </c>
      <c r="P139" s="1" t="s">
        <v>1573</v>
      </c>
    </row>
    <row r="140" spans="1:16">
      <c r="A140" s="1" t="s">
        <v>893</v>
      </c>
      <c r="B140" s="1" t="s">
        <v>894</v>
      </c>
      <c r="C140" s="1" t="s">
        <v>895</v>
      </c>
      <c r="D140" s="1" t="s">
        <v>896</v>
      </c>
      <c r="E140" s="1" t="s">
        <v>897</v>
      </c>
      <c r="F140" s="1" t="s">
        <v>898</v>
      </c>
      <c r="G140" s="2">
        <v>4</v>
      </c>
      <c r="H140" s="1" t="s">
        <v>27</v>
      </c>
      <c r="I140" s="1" t="s">
        <v>899</v>
      </c>
      <c r="J140" s="1" t="s">
        <v>900</v>
      </c>
      <c r="K140" s="1" t="s">
        <v>20</v>
      </c>
      <c r="L140" s="1">
        <v>21</v>
      </c>
      <c r="M140" s="1">
        <v>18</v>
      </c>
      <c r="N140" s="1">
        <v>21</v>
      </c>
      <c r="O140" s="1">
        <f>SUBTOTAL(9,Таблица5[[#This Row],[Блиц-опрос]:[Год семьи]])</f>
        <v>60</v>
      </c>
      <c r="P140" s="1" t="s">
        <v>1573</v>
      </c>
    </row>
    <row r="141" spans="1:16">
      <c r="A141" s="1" t="s">
        <v>1056</v>
      </c>
      <c r="B141" s="1" t="s">
        <v>1057</v>
      </c>
      <c r="C141" s="1" t="s">
        <v>1058</v>
      </c>
      <c r="D141" s="1" t="s">
        <v>1059</v>
      </c>
      <c r="E141" s="1" t="s">
        <v>1060</v>
      </c>
      <c r="F141" s="1" t="s">
        <v>1061</v>
      </c>
      <c r="G141" s="2">
        <v>4</v>
      </c>
      <c r="H141" s="1" t="s">
        <v>323</v>
      </c>
      <c r="I141" s="1" t="s">
        <v>1062</v>
      </c>
      <c r="J141" s="1" t="s">
        <v>826</v>
      </c>
      <c r="K141" s="1" t="s">
        <v>20</v>
      </c>
      <c r="L141" s="1">
        <v>17</v>
      </c>
      <c r="M141" s="1">
        <v>19</v>
      </c>
      <c r="N141" s="1">
        <v>23</v>
      </c>
      <c r="O141" s="1">
        <f>SUBTOTAL(9,Таблица5[[#This Row],[Блиц-опрос]:[Год семьи]])</f>
        <v>59</v>
      </c>
      <c r="P141" s="1" t="s">
        <v>1573</v>
      </c>
    </row>
    <row r="142" spans="1:16">
      <c r="A142" s="1" t="s">
        <v>1296</v>
      </c>
      <c r="B142" s="1" t="s">
        <v>1297</v>
      </c>
      <c r="C142" s="1" t="s">
        <v>1298</v>
      </c>
      <c r="D142" s="1" t="s">
        <v>1299</v>
      </c>
      <c r="E142" s="1" t="s">
        <v>1300</v>
      </c>
      <c r="F142" s="1" t="s">
        <v>1527</v>
      </c>
      <c r="G142" s="2">
        <v>1</v>
      </c>
      <c r="H142" s="1" t="s">
        <v>58</v>
      </c>
      <c r="I142" s="1" t="s">
        <v>1075</v>
      </c>
      <c r="J142" s="1" t="s">
        <v>339</v>
      </c>
      <c r="K142" s="1" t="s">
        <v>20</v>
      </c>
      <c r="L142" s="1">
        <v>27</v>
      </c>
      <c r="M142" s="1">
        <v>27</v>
      </c>
      <c r="N142" s="1">
        <v>19</v>
      </c>
      <c r="O142" s="1">
        <f>SUBTOTAL(9,Таблица5[[#This Row],[Блиц-опрос]:[Год семьи]])</f>
        <v>73</v>
      </c>
      <c r="P142" s="1" t="s">
        <v>1573</v>
      </c>
    </row>
    <row r="143" spans="1:16" ht="13.15" customHeight="1">
      <c r="A143" s="1" t="s">
        <v>68</v>
      </c>
      <c r="B143" s="1" t="s">
        <v>69</v>
      </c>
      <c r="C143" s="1" t="s">
        <v>70</v>
      </c>
      <c r="D143" s="1" t="s">
        <v>1565</v>
      </c>
      <c r="E143" s="1" t="s">
        <v>71</v>
      </c>
      <c r="F143" s="1" t="s">
        <v>72</v>
      </c>
      <c r="G143" s="2">
        <v>2</v>
      </c>
      <c r="H143" s="1" t="s">
        <v>73</v>
      </c>
      <c r="I143" s="1" t="s">
        <v>74</v>
      </c>
      <c r="J143" s="1" t="s">
        <v>60</v>
      </c>
      <c r="K143" s="1" t="s">
        <v>20</v>
      </c>
      <c r="L143" s="1">
        <v>21</v>
      </c>
      <c r="M143" s="1">
        <v>9</v>
      </c>
      <c r="N143" s="1">
        <v>19</v>
      </c>
      <c r="O143" s="1">
        <f>SUBTOTAL(9,Таблица5[[#This Row],[Блиц-опрос]:[Год семьи]])</f>
        <v>49</v>
      </c>
      <c r="P143" s="1" t="s">
        <v>1571</v>
      </c>
    </row>
    <row r="144" spans="1:16">
      <c r="A144" s="1" t="s">
        <v>726</v>
      </c>
      <c r="B144" s="1" t="s">
        <v>727</v>
      </c>
      <c r="C144" s="1" t="s">
        <v>728</v>
      </c>
      <c r="D144" s="1" t="s">
        <v>729</v>
      </c>
      <c r="E144" s="1" t="s">
        <v>730</v>
      </c>
      <c r="F144" s="1" t="s">
        <v>731</v>
      </c>
      <c r="G144" s="2">
        <v>4</v>
      </c>
      <c r="H144" s="1" t="s">
        <v>17</v>
      </c>
      <c r="I144" s="1" t="s">
        <v>732</v>
      </c>
      <c r="J144" s="1" t="s">
        <v>733</v>
      </c>
      <c r="K144" s="1" t="s">
        <v>20</v>
      </c>
      <c r="L144" s="1">
        <v>17</v>
      </c>
      <c r="M144" s="1">
        <v>17</v>
      </c>
      <c r="N144" s="1">
        <v>19</v>
      </c>
      <c r="O144" s="1">
        <f>SUBTOTAL(9,Таблица5[[#This Row],[Блиц-опрос]:[Год семьи]])</f>
        <v>53</v>
      </c>
      <c r="P144" s="1" t="s">
        <v>1572</v>
      </c>
    </row>
    <row r="145" spans="1:16">
      <c r="A145" s="1" t="s">
        <v>237</v>
      </c>
      <c r="B145" s="1" t="s">
        <v>1331</v>
      </c>
      <c r="C145" s="1" t="s">
        <v>1332</v>
      </c>
      <c r="D145" s="1" t="s">
        <v>1333</v>
      </c>
      <c r="E145" s="1" t="s">
        <v>1334</v>
      </c>
      <c r="F145" s="1" t="s">
        <v>1335</v>
      </c>
      <c r="G145" s="2">
        <v>4</v>
      </c>
      <c r="H145" s="1" t="s">
        <v>142</v>
      </c>
      <c r="I145" s="1" t="s">
        <v>1336</v>
      </c>
      <c r="J145" s="1" t="s">
        <v>1256</v>
      </c>
      <c r="K145" s="1" t="s">
        <v>20</v>
      </c>
      <c r="L145" s="1">
        <v>16</v>
      </c>
      <c r="M145" s="1">
        <v>17</v>
      </c>
      <c r="N145" s="1">
        <v>14</v>
      </c>
      <c r="O145" s="1">
        <f>SUBTOTAL(9,Таблица5[[#This Row],[Блиц-опрос]:[Год семьи]])</f>
        <v>47</v>
      </c>
      <c r="P145" s="1" t="s">
        <v>1571</v>
      </c>
    </row>
    <row r="146" spans="1:16">
      <c r="A146" s="1" t="s">
        <v>237</v>
      </c>
      <c r="B146" s="1" t="s">
        <v>1536</v>
      </c>
      <c r="C146" s="1" t="s">
        <v>238</v>
      </c>
      <c r="D146" s="1" t="s">
        <v>239</v>
      </c>
      <c r="E146" s="1" t="s">
        <v>1535</v>
      </c>
      <c r="F146" s="1" t="s">
        <v>240</v>
      </c>
      <c r="G146" s="2">
        <v>3</v>
      </c>
      <c r="H146" s="1" t="s">
        <v>17</v>
      </c>
      <c r="I146" s="1" t="s">
        <v>241</v>
      </c>
      <c r="J146" s="1" t="s">
        <v>242</v>
      </c>
      <c r="K146" s="1" t="s">
        <v>20</v>
      </c>
      <c r="L146" s="1">
        <v>16</v>
      </c>
      <c r="M146" s="1">
        <v>22</v>
      </c>
      <c r="N146" s="1">
        <v>15</v>
      </c>
      <c r="O146" s="1">
        <f>SUBTOTAL(9,Таблица5[[#This Row],[Блиц-опрос]:[Год семьи]])</f>
        <v>53</v>
      </c>
      <c r="P146" s="1" t="s">
        <v>1570</v>
      </c>
    </row>
    <row r="147" spans="1:16">
      <c r="A147" s="1" t="s">
        <v>742</v>
      </c>
      <c r="B147" s="1" t="s">
        <v>743</v>
      </c>
      <c r="C147" s="1" t="s">
        <v>744</v>
      </c>
      <c r="D147" s="1" t="s">
        <v>745</v>
      </c>
      <c r="E147" s="1" t="s">
        <v>746</v>
      </c>
      <c r="F147" s="1" t="s">
        <v>747</v>
      </c>
      <c r="G147" s="2">
        <v>3</v>
      </c>
      <c r="H147" s="1" t="s">
        <v>58</v>
      </c>
      <c r="I147" s="1" t="s">
        <v>411</v>
      </c>
      <c r="J147" s="1" t="s">
        <v>748</v>
      </c>
      <c r="K147" s="1" t="s">
        <v>20</v>
      </c>
      <c r="L147" s="1">
        <v>24</v>
      </c>
      <c r="M147" s="1">
        <v>12</v>
      </c>
      <c r="N147" s="1">
        <v>18</v>
      </c>
      <c r="O147" s="1">
        <f>SUBTOTAL(9,Таблица5[[#This Row],[Блиц-опрос]:[Год семьи]])</f>
        <v>54</v>
      </c>
      <c r="P147" s="1" t="s">
        <v>1571</v>
      </c>
    </row>
    <row r="148" spans="1:16">
      <c r="A148" s="1" t="s">
        <v>639</v>
      </c>
      <c r="B148" s="1" t="s">
        <v>640</v>
      </c>
      <c r="C148" s="1" t="s">
        <v>641</v>
      </c>
      <c r="D148" s="1" t="s">
        <v>642</v>
      </c>
      <c r="E148" s="1" t="s">
        <v>643</v>
      </c>
      <c r="F148" s="1" t="s">
        <v>644</v>
      </c>
      <c r="G148" s="2">
        <v>2</v>
      </c>
      <c r="H148" s="1" t="s">
        <v>50</v>
      </c>
      <c r="I148" s="1" t="s">
        <v>645</v>
      </c>
      <c r="J148" s="1" t="s">
        <v>646</v>
      </c>
      <c r="K148" s="1" t="s">
        <v>20</v>
      </c>
      <c r="L148" s="1">
        <v>24</v>
      </c>
      <c r="M148" s="1">
        <v>23</v>
      </c>
      <c r="N148" s="1">
        <v>19</v>
      </c>
      <c r="O148" s="1">
        <f>SUBTOTAL(9,Таблица5[[#This Row],[Блиц-опрос]:[Год семьи]])</f>
        <v>66</v>
      </c>
      <c r="P148" s="1" t="s">
        <v>1573</v>
      </c>
    </row>
    <row r="149" spans="1:16">
      <c r="A149" s="1" t="s">
        <v>1492</v>
      </c>
      <c r="B149" s="1" t="s">
        <v>1493</v>
      </c>
      <c r="C149" s="1" t="s">
        <v>1494</v>
      </c>
      <c r="D149" s="1" t="s">
        <v>1495</v>
      </c>
      <c r="E149" s="1" t="s">
        <v>1496</v>
      </c>
      <c r="F149" s="1" t="s">
        <v>1497</v>
      </c>
      <c r="G149" s="2">
        <v>2</v>
      </c>
      <c r="H149" s="1" t="s">
        <v>58</v>
      </c>
      <c r="I149" s="1" t="s">
        <v>1484</v>
      </c>
      <c r="J149" s="1" t="s">
        <v>1485</v>
      </c>
      <c r="K149" s="1" t="s">
        <v>20</v>
      </c>
      <c r="L149" s="1">
        <v>25</v>
      </c>
      <c r="M149" s="1">
        <v>21</v>
      </c>
      <c r="N149" s="1">
        <v>21</v>
      </c>
      <c r="O149" s="1">
        <f>SUBTOTAL(9,Таблица5[[#This Row],[Блиц-опрос]:[Год семьи]])</f>
        <v>67</v>
      </c>
      <c r="P149" s="1" t="s">
        <v>1573</v>
      </c>
    </row>
    <row r="150" spans="1:16">
      <c r="A150" s="1" t="s">
        <v>1406</v>
      </c>
      <c r="B150" s="1" t="s">
        <v>1407</v>
      </c>
      <c r="C150" s="1" t="s">
        <v>1408</v>
      </c>
      <c r="D150" s="1" t="s">
        <v>1409</v>
      </c>
      <c r="E150" s="1" t="s">
        <v>1410</v>
      </c>
      <c r="F150" s="1" t="s">
        <v>1411</v>
      </c>
      <c r="G150" s="2">
        <v>1</v>
      </c>
      <c r="H150" s="1" t="s">
        <v>58</v>
      </c>
      <c r="I150" s="1" t="s">
        <v>427</v>
      </c>
      <c r="J150" s="1" t="s">
        <v>339</v>
      </c>
      <c r="K150" s="1" t="s">
        <v>20</v>
      </c>
      <c r="L150" s="1">
        <v>25</v>
      </c>
      <c r="M150" s="1">
        <v>11</v>
      </c>
      <c r="N150" s="1">
        <v>17</v>
      </c>
      <c r="O150" s="1">
        <f>SUBTOTAL(9,Таблица5[[#This Row],[Блиц-опрос]:[Год семьи]])</f>
        <v>53</v>
      </c>
      <c r="P150" s="1" t="s">
        <v>1571</v>
      </c>
    </row>
    <row r="151" spans="1:16">
      <c r="A151" s="1" t="s">
        <v>1181</v>
      </c>
      <c r="B151" s="1" t="s">
        <v>1182</v>
      </c>
      <c r="C151" s="1" t="s">
        <v>1183</v>
      </c>
      <c r="D151" s="1" t="s">
        <v>1184</v>
      </c>
      <c r="E151" s="1" t="s">
        <v>1185</v>
      </c>
      <c r="F151" s="1" t="s">
        <v>1186</v>
      </c>
      <c r="G151" s="2">
        <v>1</v>
      </c>
      <c r="H151" s="1" t="s">
        <v>17</v>
      </c>
      <c r="I151" s="1" t="s">
        <v>1187</v>
      </c>
      <c r="J151" s="1" t="s">
        <v>876</v>
      </c>
      <c r="K151" s="1" t="s">
        <v>20</v>
      </c>
      <c r="L151" s="1">
        <v>24</v>
      </c>
      <c r="M151" s="1">
        <v>27</v>
      </c>
      <c r="N151" s="1">
        <v>17</v>
      </c>
      <c r="O151" s="1">
        <f>SUBTOTAL(9,Таблица5[[#This Row],[Блиц-опрос]:[Год семьи]])</f>
        <v>68</v>
      </c>
      <c r="P151" s="1" t="s">
        <v>1573</v>
      </c>
    </row>
    <row r="152" spans="1:16">
      <c r="A152" s="1" t="s">
        <v>492</v>
      </c>
      <c r="B152" s="1" t="s">
        <v>493</v>
      </c>
      <c r="C152" s="1" t="s">
        <v>494</v>
      </c>
      <c r="D152" s="1" t="s">
        <v>495</v>
      </c>
      <c r="E152" s="1" t="s">
        <v>496</v>
      </c>
      <c r="F152" s="1" t="s">
        <v>497</v>
      </c>
      <c r="G152" s="2">
        <v>4</v>
      </c>
      <c r="H152" s="1" t="s">
        <v>58</v>
      </c>
      <c r="I152" s="1" t="s">
        <v>498</v>
      </c>
      <c r="J152" s="1" t="s">
        <v>412</v>
      </c>
      <c r="K152" s="1" t="s">
        <v>20</v>
      </c>
      <c r="L152" s="1">
        <v>14</v>
      </c>
      <c r="M152" s="1">
        <v>13</v>
      </c>
      <c r="N152" s="1">
        <v>18</v>
      </c>
      <c r="O152" s="1">
        <f>SUBTOTAL(9,Таблица5[[#This Row],[Блиц-опрос]:[Год семьи]])</f>
        <v>45</v>
      </c>
      <c r="P152" s="1" t="s">
        <v>1571</v>
      </c>
    </row>
    <row r="153" spans="1:16">
      <c r="A153" s="1" t="s">
        <v>1028</v>
      </c>
      <c r="B153" s="1" t="s">
        <v>1029</v>
      </c>
      <c r="C153" s="1" t="s">
        <v>1030</v>
      </c>
      <c r="D153" s="1" t="s">
        <v>1031</v>
      </c>
      <c r="E153" s="1" t="s">
        <v>1032</v>
      </c>
      <c r="F153" s="1" t="s">
        <v>1033</v>
      </c>
      <c r="G153" s="2">
        <v>1</v>
      </c>
      <c r="H153" s="1" t="s">
        <v>17</v>
      </c>
      <c r="I153" s="1" t="s">
        <v>1034</v>
      </c>
      <c r="J153" s="1" t="s">
        <v>19</v>
      </c>
      <c r="K153" s="1" t="s">
        <v>20</v>
      </c>
      <c r="L153" s="1">
        <v>21</v>
      </c>
      <c r="M153" s="1">
        <v>9</v>
      </c>
      <c r="N153" s="1">
        <v>17</v>
      </c>
      <c r="O153" s="1">
        <f>SUBTOTAL(9,Таблица5[[#This Row],[Блиц-опрос]:[Год семьи]])</f>
        <v>47</v>
      </c>
      <c r="P153" s="1" t="s">
        <v>1570</v>
      </c>
    </row>
    <row r="154" spans="1:16">
      <c r="A154" s="1" t="s">
        <v>162</v>
      </c>
      <c r="B154" s="1" t="s">
        <v>163</v>
      </c>
      <c r="C154" s="1" t="s">
        <v>164</v>
      </c>
      <c r="D154" s="1" t="s">
        <v>165</v>
      </c>
      <c r="E154" s="1" t="s">
        <v>166</v>
      </c>
      <c r="F154" s="1" t="s">
        <v>167</v>
      </c>
      <c r="G154" s="2">
        <v>4</v>
      </c>
      <c r="H154" s="1" t="s">
        <v>58</v>
      </c>
      <c r="I154" s="1" t="s">
        <v>168</v>
      </c>
      <c r="J154" s="1" t="s">
        <v>161</v>
      </c>
      <c r="K154" s="1" t="s">
        <v>20</v>
      </c>
      <c r="L154" s="1">
        <f>5+2+9</f>
        <v>16</v>
      </c>
      <c r="M154" s="1">
        <f>5+2+12</f>
        <v>19</v>
      </c>
      <c r="N154" s="1">
        <f>5+2+10+4</f>
        <v>21</v>
      </c>
      <c r="O154" s="1">
        <f>SUBTOTAL(9,Таблица5[[#This Row],[Блиц-опрос]:[Год семьи]])</f>
        <v>56</v>
      </c>
      <c r="P154" s="1" t="s">
        <v>1572</v>
      </c>
    </row>
    <row r="155" spans="1:16">
      <c r="A155" s="1" t="s">
        <v>145</v>
      </c>
      <c r="B155" s="1" t="s">
        <v>146</v>
      </c>
      <c r="C155" s="1" t="s">
        <v>147</v>
      </c>
      <c r="D155" s="1" t="s">
        <v>148</v>
      </c>
      <c r="E155" s="1" t="s">
        <v>149</v>
      </c>
      <c r="F155" s="1" t="s">
        <v>150</v>
      </c>
      <c r="G155" s="2">
        <v>4</v>
      </c>
      <c r="H155" s="1" t="s">
        <v>17</v>
      </c>
      <c r="I155" s="1" t="s">
        <v>151</v>
      </c>
      <c r="J155" s="1" t="s">
        <v>152</v>
      </c>
      <c r="K155" s="1" t="s">
        <v>20</v>
      </c>
      <c r="L155" s="1">
        <v>19</v>
      </c>
      <c r="M155" s="1">
        <v>19</v>
      </c>
      <c r="N155" s="1">
        <v>19</v>
      </c>
      <c r="O155" s="1">
        <f>SUBTOTAL(9,Таблица5[[#This Row],[Блиц-опрос]:[Год семьи]])</f>
        <v>57</v>
      </c>
      <c r="P155" s="1" t="s">
        <v>1572</v>
      </c>
    </row>
    <row r="156" spans="1:16">
      <c r="A156" s="1" t="s">
        <v>162</v>
      </c>
      <c r="B156" s="1" t="s">
        <v>907</v>
      </c>
      <c r="C156" s="1" t="s">
        <v>908</v>
      </c>
      <c r="D156" s="1" t="s">
        <v>909</v>
      </c>
      <c r="E156" s="1" t="s">
        <v>910</v>
      </c>
      <c r="F156" s="1" t="s">
        <v>911</v>
      </c>
      <c r="G156" s="2">
        <v>2</v>
      </c>
      <c r="H156" s="1" t="s">
        <v>94</v>
      </c>
      <c r="I156" s="1" t="s">
        <v>912</v>
      </c>
      <c r="J156" s="1" t="s">
        <v>913</v>
      </c>
      <c r="K156" s="1" t="s">
        <v>20</v>
      </c>
      <c r="L156" s="1">
        <v>23</v>
      </c>
      <c r="M156" s="1">
        <v>27</v>
      </c>
      <c r="N156" s="1">
        <v>19</v>
      </c>
      <c r="O156" s="1">
        <f>SUBTOTAL(9,Таблица5[[#This Row],[Блиц-опрос]:[Год семьи]])</f>
        <v>69</v>
      </c>
      <c r="P156" s="1" t="s">
        <v>1573</v>
      </c>
    </row>
    <row r="157" spans="1:16">
      <c r="A157" s="1" t="s">
        <v>162</v>
      </c>
      <c r="B157" s="1" t="s">
        <v>166</v>
      </c>
      <c r="C157" s="1" t="s">
        <v>167</v>
      </c>
      <c r="D157" s="1" t="s">
        <v>165</v>
      </c>
      <c r="E157" s="1" t="s">
        <v>164</v>
      </c>
      <c r="F157" s="1" t="s">
        <v>163</v>
      </c>
      <c r="G157" s="2">
        <v>4</v>
      </c>
      <c r="H157" s="1" t="s">
        <v>58</v>
      </c>
      <c r="I157" s="1" t="s">
        <v>1267</v>
      </c>
      <c r="J157" s="1" t="s">
        <v>161</v>
      </c>
      <c r="K157" s="1" t="s">
        <v>20</v>
      </c>
      <c r="L157" s="1"/>
      <c r="M157" s="1"/>
      <c r="N157" s="1"/>
      <c r="O157" s="1"/>
      <c r="P157" s="1"/>
    </row>
    <row r="158" spans="1:16">
      <c r="A158" s="1" t="s">
        <v>215</v>
      </c>
      <c r="B158" s="1" t="s">
        <v>216</v>
      </c>
      <c r="C158" s="1" t="s">
        <v>217</v>
      </c>
      <c r="D158" s="1" t="s">
        <v>218</v>
      </c>
      <c r="E158" s="1" t="s">
        <v>219</v>
      </c>
      <c r="F158" s="1" t="s">
        <v>220</v>
      </c>
      <c r="G158" s="2">
        <v>4</v>
      </c>
      <c r="H158" s="1" t="s">
        <v>94</v>
      </c>
      <c r="I158" s="1" t="s">
        <v>221</v>
      </c>
      <c r="J158" s="1" t="s">
        <v>222</v>
      </c>
      <c r="K158" s="1" t="s">
        <v>20</v>
      </c>
      <c r="L158" s="1">
        <v>23</v>
      </c>
      <c r="M158" s="1">
        <v>19</v>
      </c>
      <c r="N158" s="1">
        <v>23</v>
      </c>
      <c r="O158" s="1">
        <f>SUBTOTAL(9,Таблица5[[#This Row],[Блиц-опрос]:[Год семьи]])</f>
        <v>65</v>
      </c>
      <c r="P158" s="1" t="s">
        <v>1573</v>
      </c>
    </row>
    <row r="159" spans="1:16">
      <c r="A159" s="1" t="s">
        <v>340</v>
      </c>
      <c r="B159" s="1" t="s">
        <v>341</v>
      </c>
      <c r="C159" s="1" t="s">
        <v>342</v>
      </c>
      <c r="D159" s="1" t="s">
        <v>343</v>
      </c>
      <c r="E159" s="1" t="s">
        <v>344</v>
      </c>
      <c r="F159" s="1" t="s">
        <v>345</v>
      </c>
      <c r="G159" s="2">
        <v>2</v>
      </c>
      <c r="H159" s="1" t="s">
        <v>17</v>
      </c>
      <c r="I159" s="1" t="s">
        <v>293</v>
      </c>
      <c r="J159" s="1" t="s">
        <v>346</v>
      </c>
      <c r="K159" s="1" t="s">
        <v>20</v>
      </c>
      <c r="L159" s="1">
        <v>25</v>
      </c>
      <c r="M159" s="1">
        <v>27</v>
      </c>
      <c r="N159" s="1">
        <v>21</v>
      </c>
      <c r="O159" s="1">
        <f>SUBTOTAL(9,Таблица5[[#This Row],[Блиц-опрос]:[Год семьи]])</f>
        <v>73</v>
      </c>
      <c r="P159" s="1" t="s">
        <v>1573</v>
      </c>
    </row>
    <row r="160" spans="1:16">
      <c r="A160" s="1" t="s">
        <v>1524</v>
      </c>
      <c r="B160" s="1" t="s">
        <v>38</v>
      </c>
      <c r="C160" s="1" t="s">
        <v>39</v>
      </c>
      <c r="D160" s="1" t="s">
        <v>40</v>
      </c>
      <c r="E160" s="1" t="s">
        <v>1528</v>
      </c>
      <c r="F160" s="1" t="s">
        <v>41</v>
      </c>
      <c r="G160" s="2">
        <v>1</v>
      </c>
      <c r="H160" s="1" t="s">
        <v>17</v>
      </c>
      <c r="I160" s="1" t="s">
        <v>42</v>
      </c>
      <c r="J160" s="1" t="s">
        <v>43</v>
      </c>
      <c r="K160" s="1" t="s">
        <v>20</v>
      </c>
      <c r="L160" s="1">
        <v>23</v>
      </c>
      <c r="M160" s="1">
        <v>23</v>
      </c>
      <c r="N160" s="1">
        <v>19</v>
      </c>
      <c r="O160" s="1">
        <f>SUBTOTAL(9,Таблица5[[#This Row],[Блиц-опрос]:[Год семьи]])</f>
        <v>65</v>
      </c>
      <c r="P160" s="1" t="s">
        <v>1573</v>
      </c>
    </row>
    <row r="161" spans="1:16">
      <c r="A161" s="1" t="s">
        <v>1262</v>
      </c>
      <c r="B161" s="1" t="s">
        <v>1263</v>
      </c>
      <c r="C161" s="1" t="s">
        <v>1553</v>
      </c>
      <c r="D161" s="1" t="s">
        <v>1264</v>
      </c>
      <c r="E161" s="1" t="s">
        <v>1265</v>
      </c>
      <c r="F161" s="1" t="s">
        <v>1552</v>
      </c>
      <c r="G161" s="2">
        <v>4</v>
      </c>
      <c r="H161" s="1" t="s">
        <v>142</v>
      </c>
      <c r="I161" s="1" t="s">
        <v>1266</v>
      </c>
      <c r="J161" s="1" t="s">
        <v>1256</v>
      </c>
      <c r="K161" s="1" t="s">
        <v>20</v>
      </c>
      <c r="L161" s="1">
        <v>13</v>
      </c>
      <c r="M161" s="1">
        <v>7</v>
      </c>
      <c r="N161" s="1">
        <v>17</v>
      </c>
      <c r="O161" s="1">
        <f>SUBTOTAL(9,Таблица5[[#This Row],[Блиц-опрос]:[Год семьи]])</f>
        <v>37</v>
      </c>
      <c r="P161" s="1" t="s">
        <v>1570</v>
      </c>
    </row>
    <row r="162" spans="1:16">
      <c r="A162" s="1" t="s">
        <v>957</v>
      </c>
      <c r="B162" s="1" t="s">
        <v>958</v>
      </c>
      <c r="C162" s="1" t="s">
        <v>959</v>
      </c>
      <c r="D162" s="1" t="s">
        <v>960</v>
      </c>
      <c r="E162" s="1" t="s">
        <v>961</v>
      </c>
      <c r="F162" s="1" t="s">
        <v>962</v>
      </c>
      <c r="G162" s="2">
        <v>1</v>
      </c>
      <c r="H162" s="1" t="s">
        <v>58</v>
      </c>
      <c r="I162" s="1" t="s">
        <v>963</v>
      </c>
      <c r="J162" s="1" t="s">
        <v>964</v>
      </c>
      <c r="K162" s="1" t="s">
        <v>20</v>
      </c>
      <c r="L162" s="1">
        <v>24</v>
      </c>
      <c r="M162" s="1">
        <v>9</v>
      </c>
      <c r="N162" s="1">
        <v>19</v>
      </c>
      <c r="O162" s="1">
        <f>SUBTOTAL(9,Таблица5[[#This Row],[Блиц-опрос]:[Год семьи]])</f>
        <v>52</v>
      </c>
      <c r="P162" s="1" t="s">
        <v>1571</v>
      </c>
    </row>
    <row r="163" spans="1:16">
      <c r="A163" s="1" t="s">
        <v>1035</v>
      </c>
      <c r="B163" s="1" t="s">
        <v>1036</v>
      </c>
      <c r="C163" s="1" t="s">
        <v>1037</v>
      </c>
      <c r="D163" s="1" t="s">
        <v>1038</v>
      </c>
      <c r="E163" s="1" t="s">
        <v>1538</v>
      </c>
      <c r="F163" s="1" t="s">
        <v>1039</v>
      </c>
      <c r="G163" s="2">
        <v>2</v>
      </c>
      <c r="H163" s="1" t="s">
        <v>58</v>
      </c>
      <c r="I163" s="1" t="s">
        <v>1040</v>
      </c>
      <c r="J163" s="1" t="s">
        <v>1041</v>
      </c>
      <c r="K163" s="1" t="s">
        <v>20</v>
      </c>
      <c r="L163" s="1">
        <v>21</v>
      </c>
      <c r="M163" s="1">
        <v>25</v>
      </c>
      <c r="N163" s="1">
        <v>19</v>
      </c>
      <c r="O163" s="1">
        <f>SUBTOTAL(9,Таблица5[[#This Row],[Блиц-опрос]:[Год семьи]])</f>
        <v>65</v>
      </c>
      <c r="P163" s="1" t="s">
        <v>1573</v>
      </c>
    </row>
    <row r="164" spans="1:16">
      <c r="A164" s="1" t="s">
        <v>1077</v>
      </c>
      <c r="B164" s="1" t="s">
        <v>1078</v>
      </c>
      <c r="C164" s="1" t="s">
        <v>1079</v>
      </c>
      <c r="D164" s="1" t="s">
        <v>1080</v>
      </c>
      <c r="E164" s="1" t="s">
        <v>1081</v>
      </c>
      <c r="F164" s="1" t="s">
        <v>1082</v>
      </c>
      <c r="G164" s="2">
        <v>5</v>
      </c>
      <c r="H164" s="1" t="s">
        <v>50</v>
      </c>
      <c r="I164" s="1" t="s">
        <v>1083</v>
      </c>
      <c r="J164" s="1" t="s">
        <v>1084</v>
      </c>
      <c r="K164" s="1" t="s">
        <v>20</v>
      </c>
      <c r="L164" s="1">
        <v>19</v>
      </c>
      <c r="M164" s="1">
        <v>18</v>
      </c>
      <c r="N164" s="1">
        <v>18</v>
      </c>
      <c r="O164" s="1">
        <f>SUBTOTAL(9,Таблица5[[#This Row],[Блиц-опрос]:[Год семьи]])</f>
        <v>55</v>
      </c>
      <c r="P164" s="1" t="s">
        <v>1572</v>
      </c>
    </row>
    <row r="165" spans="1:16">
      <c r="A165" s="1" t="s">
        <v>302</v>
      </c>
      <c r="B165" s="1" t="s">
        <v>303</v>
      </c>
      <c r="C165" s="1" t="s">
        <v>304</v>
      </c>
      <c r="D165" s="1" t="s">
        <v>305</v>
      </c>
      <c r="E165" s="1" t="s">
        <v>306</v>
      </c>
      <c r="F165" s="1" t="s">
        <v>307</v>
      </c>
      <c r="G165" s="2">
        <v>2</v>
      </c>
      <c r="H165" s="1" t="s">
        <v>50</v>
      </c>
      <c r="I165" s="1" t="s">
        <v>103</v>
      </c>
      <c r="J165" s="1" t="s">
        <v>308</v>
      </c>
      <c r="K165" s="1" t="s">
        <v>20</v>
      </c>
      <c r="L165" s="1">
        <v>21</v>
      </c>
      <c r="M165" s="1">
        <v>26</v>
      </c>
      <c r="N165" s="1">
        <v>18</v>
      </c>
      <c r="O165" s="1">
        <f>SUBTOTAL(9,Таблица5[[#This Row],[Блиц-опрос]:[Год семьи]])</f>
        <v>65</v>
      </c>
      <c r="P165" s="1" t="s">
        <v>1573</v>
      </c>
    </row>
    <row r="166" spans="1:16">
      <c r="A166" s="1" t="s">
        <v>169</v>
      </c>
      <c r="B166" s="1" t="s">
        <v>170</v>
      </c>
      <c r="C166" s="1" t="s">
        <v>171</v>
      </c>
      <c r="D166" s="1" t="s">
        <v>172</v>
      </c>
      <c r="E166" s="1" t="s">
        <v>173</v>
      </c>
      <c r="F166" s="1" t="s">
        <v>174</v>
      </c>
      <c r="G166" s="2">
        <v>3</v>
      </c>
      <c r="H166" s="1" t="s">
        <v>58</v>
      </c>
      <c r="I166" s="1" t="s">
        <v>175</v>
      </c>
      <c r="J166" s="1" t="s">
        <v>176</v>
      </c>
      <c r="K166" s="1" t="s">
        <v>20</v>
      </c>
      <c r="L166" s="1">
        <v>22</v>
      </c>
      <c r="M166" s="1">
        <v>13</v>
      </c>
      <c r="N166" s="1">
        <v>19</v>
      </c>
      <c r="O166" s="1">
        <f>SUBTOTAL(9,Таблица5[[#This Row],[Блиц-опрос]:[Год семьи]])</f>
        <v>54</v>
      </c>
      <c r="P166" s="1" t="s">
        <v>1571</v>
      </c>
    </row>
    <row r="167" spans="1:16">
      <c r="A167" s="1" t="s">
        <v>819</v>
      </c>
      <c r="B167" s="1" t="s">
        <v>820</v>
      </c>
      <c r="C167" s="1" t="s">
        <v>821</v>
      </c>
      <c r="D167" s="1" t="s">
        <v>822</v>
      </c>
      <c r="E167" s="1" t="s">
        <v>823</v>
      </c>
      <c r="F167" s="1" t="s">
        <v>824</v>
      </c>
      <c r="G167" s="2">
        <v>4</v>
      </c>
      <c r="H167" s="1" t="s">
        <v>323</v>
      </c>
      <c r="I167" s="1" t="s">
        <v>825</v>
      </c>
      <c r="J167" s="1" t="s">
        <v>826</v>
      </c>
      <c r="K167" s="1" t="s">
        <v>20</v>
      </c>
      <c r="L167" s="1">
        <v>19</v>
      </c>
      <c r="M167" s="1">
        <v>8</v>
      </c>
      <c r="N167" s="1">
        <v>20</v>
      </c>
      <c r="O167" s="1">
        <f>SUBTOTAL(9,Таблица5[[#This Row],[Блиц-опрос]:[Год семьи]])</f>
        <v>47</v>
      </c>
      <c r="P167" s="1" t="s">
        <v>1571</v>
      </c>
    </row>
    <row r="168" spans="1:16">
      <c r="A168" s="1" t="s">
        <v>1113</v>
      </c>
      <c r="B168" s="1" t="s">
        <v>1114</v>
      </c>
      <c r="C168" s="1" t="s">
        <v>1115</v>
      </c>
      <c r="D168" s="1" t="s">
        <v>1116</v>
      </c>
      <c r="E168" s="1" t="s">
        <v>1117</v>
      </c>
      <c r="F168" s="1" t="s">
        <v>1118</v>
      </c>
      <c r="G168" s="2">
        <v>3</v>
      </c>
      <c r="H168" s="1" t="s">
        <v>58</v>
      </c>
      <c r="I168" s="1" t="s">
        <v>427</v>
      </c>
      <c r="J168" s="1" t="s">
        <v>1076</v>
      </c>
      <c r="K168" s="1" t="s">
        <v>20</v>
      </c>
      <c r="L168" s="1">
        <v>23</v>
      </c>
      <c r="M168" s="1">
        <v>6</v>
      </c>
      <c r="N168" s="1">
        <v>15</v>
      </c>
      <c r="O168" s="1">
        <f>SUBTOTAL(9,Таблица5[[#This Row],[Блиц-опрос]:[Год семьи]])</f>
        <v>44</v>
      </c>
      <c r="P168" s="1" t="s">
        <v>1570</v>
      </c>
    </row>
    <row r="169" spans="1:16">
      <c r="A169" s="1" t="s">
        <v>1337</v>
      </c>
      <c r="B169" s="1" t="s">
        <v>1338</v>
      </c>
      <c r="C169" s="1" t="s">
        <v>1525</v>
      </c>
      <c r="D169" s="1" t="s">
        <v>1339</v>
      </c>
      <c r="E169" s="1" t="s">
        <v>1340</v>
      </c>
      <c r="F169" s="1" t="s">
        <v>1341</v>
      </c>
      <c r="G169" s="2">
        <v>4</v>
      </c>
      <c r="H169" s="1" t="s">
        <v>27</v>
      </c>
      <c r="I169" s="1" t="s">
        <v>1227</v>
      </c>
      <c r="J169" s="1" t="s">
        <v>1342</v>
      </c>
      <c r="K169" s="1" t="s">
        <v>20</v>
      </c>
      <c r="L169" s="1">
        <v>16</v>
      </c>
      <c r="M169" s="1">
        <v>19</v>
      </c>
      <c r="N169" s="1">
        <v>17</v>
      </c>
      <c r="O169" s="1">
        <f>SUBTOTAL(9,Таблица5[[#This Row],[Блиц-опрос]:[Год семьи]])</f>
        <v>52</v>
      </c>
      <c r="P169" s="1" t="s">
        <v>1572</v>
      </c>
    </row>
    <row r="170" spans="1:16">
      <c r="A170" s="1" t="s">
        <v>1221</v>
      </c>
      <c r="B170" s="1" t="s">
        <v>1222</v>
      </c>
      <c r="C170" s="1" t="s">
        <v>1223</v>
      </c>
      <c r="D170" s="1" t="s">
        <v>1224</v>
      </c>
      <c r="E170" s="1" t="s">
        <v>1225</v>
      </c>
      <c r="F170" s="1" t="s">
        <v>1226</v>
      </c>
      <c r="G170" s="2">
        <v>4</v>
      </c>
      <c r="H170" s="1" t="s">
        <v>27</v>
      </c>
      <c r="I170" s="1" t="s">
        <v>1227</v>
      </c>
      <c r="J170" s="1" t="s">
        <v>1228</v>
      </c>
      <c r="K170" s="1" t="s">
        <v>20</v>
      </c>
      <c r="L170" s="1">
        <v>16</v>
      </c>
      <c r="M170" s="1">
        <v>19</v>
      </c>
      <c r="N170" s="1">
        <v>19</v>
      </c>
      <c r="O170" s="1">
        <f>SUBTOTAL(9,Таблица5[[#This Row],[Блиц-опрос]:[Год семьи]])</f>
        <v>54</v>
      </c>
      <c r="P170" s="1" t="s">
        <v>1572</v>
      </c>
    </row>
    <row r="171" spans="1:16">
      <c r="A171" s="1" t="s">
        <v>1364</v>
      </c>
      <c r="B171" s="1" t="s">
        <v>1365</v>
      </c>
      <c r="C171" s="1" t="s">
        <v>1366</v>
      </c>
      <c r="D171" s="1" t="s">
        <v>1367</v>
      </c>
      <c r="E171" s="1" t="s">
        <v>1368</v>
      </c>
      <c r="F171" s="1" t="s">
        <v>1369</v>
      </c>
      <c r="G171" s="2">
        <v>2</v>
      </c>
      <c r="H171" s="1" t="s">
        <v>27</v>
      </c>
      <c r="I171" s="1" t="s">
        <v>1227</v>
      </c>
      <c r="J171" s="1" t="s">
        <v>1342</v>
      </c>
      <c r="K171" s="1" t="s">
        <v>20</v>
      </c>
      <c r="L171" s="1">
        <v>24</v>
      </c>
      <c r="M171" s="1">
        <v>21</v>
      </c>
      <c r="N171" s="1">
        <v>19</v>
      </c>
      <c r="O171" s="1">
        <f>SUBTOTAL(9,Таблица5[[#This Row],[Блиц-опрос]:[Год семьи]])</f>
        <v>64</v>
      </c>
      <c r="P171" s="1" t="s">
        <v>1573</v>
      </c>
    </row>
    <row r="172" spans="1:16">
      <c r="A172" s="1" t="s">
        <v>1529</v>
      </c>
      <c r="B172" s="1" t="s">
        <v>1209</v>
      </c>
      <c r="C172" s="1" t="s">
        <v>1210</v>
      </c>
      <c r="D172" s="1" t="s">
        <v>1211</v>
      </c>
      <c r="E172" s="1" t="s">
        <v>1212</v>
      </c>
      <c r="F172" s="1" t="s">
        <v>1213</v>
      </c>
      <c r="G172" s="2">
        <v>4</v>
      </c>
      <c r="H172" s="1" t="s">
        <v>17</v>
      </c>
      <c r="I172" s="1" t="s">
        <v>1187</v>
      </c>
      <c r="J172" s="1" t="s">
        <v>1214</v>
      </c>
      <c r="K172" s="1" t="s">
        <v>20</v>
      </c>
      <c r="L172" s="1">
        <v>20</v>
      </c>
      <c r="M172" s="1">
        <v>19</v>
      </c>
      <c r="N172" s="1">
        <v>23</v>
      </c>
      <c r="O172" s="1">
        <f>SUBTOTAL(9,Таблица5[[#This Row],[Блиц-опрос]:[Год семьи]])</f>
        <v>62</v>
      </c>
      <c r="P172" s="1" t="s">
        <v>1573</v>
      </c>
    </row>
    <row r="173" spans="1:16">
      <c r="A173" s="1" t="s">
        <v>943</v>
      </c>
      <c r="B173" s="1" t="s">
        <v>944</v>
      </c>
      <c r="C173" s="1" t="s">
        <v>945</v>
      </c>
      <c r="D173" s="1" t="s">
        <v>946</v>
      </c>
      <c r="E173" s="1" t="s">
        <v>947</v>
      </c>
      <c r="F173" s="1" t="s">
        <v>948</v>
      </c>
      <c r="G173" s="2">
        <v>3</v>
      </c>
      <c r="H173" s="1" t="s">
        <v>94</v>
      </c>
      <c r="I173" s="1" t="s">
        <v>856</v>
      </c>
      <c r="J173" s="1" t="s">
        <v>857</v>
      </c>
      <c r="K173" s="1" t="s">
        <v>20</v>
      </c>
      <c r="L173" s="1">
        <v>21</v>
      </c>
      <c r="M173" s="1">
        <v>5</v>
      </c>
      <c r="N173" s="1">
        <v>15</v>
      </c>
      <c r="O173" s="1">
        <f>SUBTOTAL(9,Таблица5[[#This Row],[Блиц-опрос]:[Год семьи]])</f>
        <v>41</v>
      </c>
      <c r="P173" s="1" t="s">
        <v>1570</v>
      </c>
    </row>
    <row r="174" spans="1:16">
      <c r="A174" s="1" t="s">
        <v>1229</v>
      </c>
      <c r="B174" s="1" t="s">
        <v>1230</v>
      </c>
      <c r="C174" s="1" t="s">
        <v>1231</v>
      </c>
      <c r="D174" s="1" t="s">
        <v>1232</v>
      </c>
      <c r="E174" s="1" t="s">
        <v>1233</v>
      </c>
      <c r="F174" s="1" t="s">
        <v>1234</v>
      </c>
      <c r="G174" s="2">
        <v>4</v>
      </c>
      <c r="H174" s="1" t="s">
        <v>58</v>
      </c>
      <c r="I174" s="1" t="s">
        <v>1235</v>
      </c>
      <c r="J174" s="1" t="s">
        <v>1236</v>
      </c>
      <c r="K174" s="1" t="s">
        <v>20</v>
      </c>
      <c r="L174" s="1">
        <v>15</v>
      </c>
      <c r="M174" s="1">
        <v>19</v>
      </c>
      <c r="N174" s="1">
        <v>19</v>
      </c>
      <c r="O174" s="1">
        <f>SUBTOTAL(9,Таблица5[[#This Row],[Блиц-опрос]:[Год семьи]])</f>
        <v>53</v>
      </c>
      <c r="P174" s="1" t="s">
        <v>1572</v>
      </c>
    </row>
    <row r="175" spans="1:16">
      <c r="A175" s="1" t="s">
        <v>834</v>
      </c>
      <c r="B175" s="1" t="s">
        <v>835</v>
      </c>
      <c r="C175" s="1" t="s">
        <v>836</v>
      </c>
      <c r="D175" s="1" t="s">
        <v>837</v>
      </c>
      <c r="E175" s="1" t="s">
        <v>838</v>
      </c>
      <c r="F175" s="1" t="s">
        <v>839</v>
      </c>
      <c r="G175" s="2">
        <v>4</v>
      </c>
      <c r="H175" s="1" t="s">
        <v>58</v>
      </c>
      <c r="I175" s="1" t="s">
        <v>840</v>
      </c>
      <c r="J175" s="1" t="s">
        <v>841</v>
      </c>
      <c r="K175" s="1" t="s">
        <v>20</v>
      </c>
      <c r="L175" s="1"/>
      <c r="M175" s="1"/>
      <c r="N175" s="1"/>
      <c r="O175" s="1"/>
      <c r="P175" s="1"/>
    </row>
    <row r="176" spans="1:16">
      <c r="A176" s="1" t="s">
        <v>713</v>
      </c>
      <c r="B176" s="1" t="s">
        <v>714</v>
      </c>
      <c r="C176" s="1" t="s">
        <v>715</v>
      </c>
      <c r="D176" s="1" t="s">
        <v>716</v>
      </c>
      <c r="E176" s="1" t="s">
        <v>717</v>
      </c>
      <c r="F176" s="1" t="s">
        <v>718</v>
      </c>
      <c r="G176" s="2">
        <v>2</v>
      </c>
      <c r="H176" s="1" t="s">
        <v>58</v>
      </c>
      <c r="I176" s="1" t="s">
        <v>631</v>
      </c>
      <c r="J176" s="1" t="s">
        <v>719</v>
      </c>
      <c r="K176" s="1" t="s">
        <v>20</v>
      </c>
      <c r="L176" s="1">
        <v>22</v>
      </c>
      <c r="M176" s="1">
        <v>14</v>
      </c>
      <c r="N176" s="1">
        <v>15</v>
      </c>
      <c r="O176" s="1">
        <f>SUBTOTAL(9,Таблица5[[#This Row],[Блиц-опрос]:[Год семьи]])</f>
        <v>51</v>
      </c>
      <c r="P176" s="1" t="s">
        <v>1571</v>
      </c>
    </row>
    <row r="177" spans="1:16">
      <c r="A177" s="1" t="s">
        <v>1042</v>
      </c>
      <c r="B177" s="1" t="s">
        <v>1043</v>
      </c>
      <c r="C177" s="1" t="s">
        <v>1044</v>
      </c>
      <c r="D177" s="1" t="s">
        <v>1045</v>
      </c>
      <c r="E177" s="1" t="s">
        <v>1531</v>
      </c>
      <c r="F177" s="1" t="s">
        <v>1046</v>
      </c>
      <c r="G177" s="2">
        <v>3</v>
      </c>
      <c r="H177" s="1" t="s">
        <v>58</v>
      </c>
      <c r="I177" s="1" t="s">
        <v>532</v>
      </c>
      <c r="J177" s="1" t="s">
        <v>1047</v>
      </c>
      <c r="K177" s="1" t="s">
        <v>20</v>
      </c>
      <c r="L177" s="1">
        <v>21</v>
      </c>
      <c r="M177" s="1">
        <v>11</v>
      </c>
      <c r="N177" s="1">
        <v>16</v>
      </c>
      <c r="O177" s="1">
        <f>SUBTOTAL(9,Таблица5[[#This Row],[Блиц-опрос]:[Год семьи]])</f>
        <v>48</v>
      </c>
      <c r="P177" s="1" t="s">
        <v>1570</v>
      </c>
    </row>
    <row r="178" spans="1:16">
      <c r="A178" s="1" t="s">
        <v>230</v>
      </c>
      <c r="B178" s="1" t="s">
        <v>231</v>
      </c>
      <c r="C178" s="1" t="s">
        <v>1537</v>
      </c>
      <c r="D178" s="1" t="s">
        <v>232</v>
      </c>
      <c r="E178" s="1" t="s">
        <v>233</v>
      </c>
      <c r="F178" s="1" t="s">
        <v>234</v>
      </c>
      <c r="G178" s="2">
        <v>1</v>
      </c>
      <c r="H178" s="1" t="s">
        <v>17</v>
      </c>
      <c r="I178" s="1" t="s">
        <v>235</v>
      </c>
      <c r="J178" s="1" t="s">
        <v>236</v>
      </c>
      <c r="K178" s="1" t="s">
        <v>20</v>
      </c>
      <c r="L178" s="1">
        <v>23</v>
      </c>
      <c r="M178" s="1">
        <v>7</v>
      </c>
      <c r="N178" s="1">
        <v>13</v>
      </c>
      <c r="O178" s="1">
        <f>SUBTOTAL(9,Таблица5[[#This Row],[Блиц-опрос]:[Год семьи]])</f>
        <v>43</v>
      </c>
      <c r="P178" s="1" t="s">
        <v>1570</v>
      </c>
    </row>
    <row r="179" spans="1:16">
      <c r="A179" s="1" t="s">
        <v>230</v>
      </c>
      <c r="B179" s="1" t="s">
        <v>1257</v>
      </c>
      <c r="C179" s="1" t="s">
        <v>1258</v>
      </c>
      <c r="D179" s="1" t="s">
        <v>1259</v>
      </c>
      <c r="E179" s="1" t="s">
        <v>1260</v>
      </c>
      <c r="F179" s="1" t="s">
        <v>1261</v>
      </c>
      <c r="G179" s="2">
        <v>4</v>
      </c>
      <c r="H179" s="1" t="s">
        <v>883</v>
      </c>
      <c r="I179" s="1" t="s">
        <v>884</v>
      </c>
      <c r="J179" s="1" t="s">
        <v>885</v>
      </c>
      <c r="K179" s="1" t="s">
        <v>20</v>
      </c>
      <c r="L179" s="1">
        <v>19</v>
      </c>
      <c r="M179" s="1">
        <v>14</v>
      </c>
      <c r="N179" s="1">
        <v>21</v>
      </c>
      <c r="O179" s="1">
        <f>SUBTOTAL(9,Таблица5[[#This Row],[Блиц-опрос]:[Год семьи]])</f>
        <v>54</v>
      </c>
      <c r="P179" s="1" t="s">
        <v>1572</v>
      </c>
    </row>
    <row r="180" spans="1:16">
      <c r="A180" s="1" t="s">
        <v>790</v>
      </c>
      <c r="B180" s="1" t="s">
        <v>791</v>
      </c>
      <c r="C180" s="1" t="s">
        <v>792</v>
      </c>
      <c r="D180" s="1" t="s">
        <v>793</v>
      </c>
      <c r="E180" s="1" t="s">
        <v>794</v>
      </c>
      <c r="F180" s="1" t="s">
        <v>795</v>
      </c>
      <c r="G180" s="2">
        <v>2</v>
      </c>
      <c r="H180" s="1" t="s">
        <v>58</v>
      </c>
      <c r="I180" s="1" t="s">
        <v>796</v>
      </c>
      <c r="J180" s="1" t="s">
        <v>797</v>
      </c>
      <c r="K180" s="1" t="s">
        <v>20</v>
      </c>
      <c r="L180" s="1">
        <v>17</v>
      </c>
      <c r="M180" s="1">
        <v>26</v>
      </c>
      <c r="N180" s="1">
        <v>20</v>
      </c>
      <c r="O180" s="1">
        <f>SUBTOTAL(9,Таблица5[[#This Row],[Блиц-опрос]:[Год семьи]])</f>
        <v>63</v>
      </c>
      <c r="P180" s="1" t="s">
        <v>1572</v>
      </c>
    </row>
    <row r="181" spans="1:16">
      <c r="A181" s="1" t="s">
        <v>1348</v>
      </c>
      <c r="B181" s="1" t="s">
        <v>1349</v>
      </c>
      <c r="C181" s="1" t="s">
        <v>1350</v>
      </c>
      <c r="D181" s="1" t="s">
        <v>1351</v>
      </c>
      <c r="E181" s="1" t="s">
        <v>1352</v>
      </c>
      <c r="F181" s="1" t="s">
        <v>1353</v>
      </c>
      <c r="G181" s="2">
        <v>2</v>
      </c>
      <c r="H181" s="1" t="s">
        <v>50</v>
      </c>
      <c r="I181" s="1" t="s">
        <v>1354</v>
      </c>
      <c r="J181" s="1" t="s">
        <v>209</v>
      </c>
      <c r="K181" s="1" t="s">
        <v>20</v>
      </c>
      <c r="L181" s="1">
        <v>25</v>
      </c>
      <c r="M181" s="1">
        <v>24</v>
      </c>
      <c r="N181" s="1">
        <v>19</v>
      </c>
      <c r="O181" s="1">
        <f>SUBTOTAL(9,Таблица5[[#This Row],[Блиц-опрос]:[Год семьи]])</f>
        <v>68</v>
      </c>
      <c r="P181" s="1" t="s">
        <v>1573</v>
      </c>
    </row>
    <row r="182" spans="1:16">
      <c r="A182" s="1" t="s">
        <v>901</v>
      </c>
      <c r="B182" s="1" t="s">
        <v>902</v>
      </c>
      <c r="C182" s="1" t="s">
        <v>903</v>
      </c>
      <c r="D182" s="1" t="s">
        <v>904</v>
      </c>
      <c r="E182" s="1" t="s">
        <v>905</v>
      </c>
      <c r="F182" s="1" t="s">
        <v>906</v>
      </c>
      <c r="G182" s="2">
        <v>4</v>
      </c>
      <c r="H182" s="1" t="s">
        <v>50</v>
      </c>
      <c r="I182" s="1" t="s">
        <v>891</v>
      </c>
      <c r="J182" s="1" t="s">
        <v>892</v>
      </c>
      <c r="K182" s="1" t="s">
        <v>20</v>
      </c>
      <c r="L182" s="1">
        <v>16</v>
      </c>
      <c r="M182" s="1">
        <v>15</v>
      </c>
      <c r="N182" s="1">
        <v>19</v>
      </c>
      <c r="O182" s="1">
        <f>SUBTOTAL(9,Таблица5[[#This Row],[Блиц-опрос]:[Год семьи]])</f>
        <v>50</v>
      </c>
      <c r="P182" s="1" t="s">
        <v>1571</v>
      </c>
    </row>
    <row r="183" spans="1:16">
      <c r="A183" s="1" t="s">
        <v>1201</v>
      </c>
      <c r="B183" s="1" t="s">
        <v>1202</v>
      </c>
      <c r="C183" s="1" t="s">
        <v>1203</v>
      </c>
      <c r="D183" s="1" t="s">
        <v>1204</v>
      </c>
      <c r="E183" s="1" t="s">
        <v>1205</v>
      </c>
      <c r="F183" s="1" t="s">
        <v>1206</v>
      </c>
      <c r="G183" s="2">
        <v>2</v>
      </c>
      <c r="H183" s="1" t="s">
        <v>17</v>
      </c>
      <c r="I183" s="1" t="s">
        <v>1207</v>
      </c>
      <c r="J183" s="1" t="s">
        <v>1208</v>
      </c>
      <c r="K183" s="1" t="s">
        <v>20</v>
      </c>
      <c r="L183" s="1">
        <v>19</v>
      </c>
      <c r="M183" s="1">
        <v>26</v>
      </c>
      <c r="N183" s="1">
        <v>21</v>
      </c>
      <c r="O183" s="1">
        <f>SUBTOTAL(9,Таблица5[[#This Row],[Блиц-опрос]:[Год семьи]])</f>
        <v>66</v>
      </c>
      <c r="P183" s="1" t="s">
        <v>1573</v>
      </c>
    </row>
    <row r="184" spans="1:16">
      <c r="A184" s="1" t="s">
        <v>849</v>
      </c>
      <c r="B184" s="1" t="s">
        <v>842</v>
      </c>
      <c r="C184" s="1" t="s">
        <v>843</v>
      </c>
      <c r="D184" s="1" t="s">
        <v>844</v>
      </c>
      <c r="E184" s="1" t="s">
        <v>845</v>
      </c>
      <c r="F184" s="1" t="s">
        <v>846</v>
      </c>
      <c r="G184" s="2">
        <v>4</v>
      </c>
      <c r="H184" s="1" t="s">
        <v>323</v>
      </c>
      <c r="I184" s="1" t="s">
        <v>847</v>
      </c>
      <c r="J184" s="1" t="s">
        <v>848</v>
      </c>
      <c r="K184" s="1" t="s">
        <v>20</v>
      </c>
      <c r="L184" s="1">
        <v>13</v>
      </c>
      <c r="M184" s="1">
        <v>19</v>
      </c>
      <c r="N184" s="1">
        <v>21</v>
      </c>
      <c r="O184" s="1">
        <f>SUBTOTAL(9,Таблица5[[#This Row],[Блиц-опрос]:[Год семьи]])</f>
        <v>53</v>
      </c>
      <c r="P184" s="1" t="s">
        <v>1572</v>
      </c>
    </row>
    <row r="185" spans="1:16">
      <c r="A185" s="1" t="s">
        <v>243</v>
      </c>
      <c r="B185" s="1" t="s">
        <v>244</v>
      </c>
      <c r="C185" s="1" t="s">
        <v>245</v>
      </c>
      <c r="D185" s="1" t="s">
        <v>246</v>
      </c>
      <c r="E185" s="1" t="s">
        <v>247</v>
      </c>
      <c r="F185" s="1" t="s">
        <v>248</v>
      </c>
      <c r="G185" s="2">
        <v>2</v>
      </c>
      <c r="H185" s="1" t="s">
        <v>17</v>
      </c>
      <c r="I185" s="1" t="s">
        <v>249</v>
      </c>
      <c r="J185" s="1" t="s">
        <v>250</v>
      </c>
      <c r="K185" s="1" t="s">
        <v>20</v>
      </c>
      <c r="L185" s="1">
        <v>22</v>
      </c>
      <c r="M185" s="1">
        <v>10</v>
      </c>
      <c r="N185" s="1">
        <v>21</v>
      </c>
      <c r="O185" s="1">
        <f>SUBTOTAL(9,Таблица5[[#This Row],[Блиц-опрос]:[Год семьи]])</f>
        <v>53</v>
      </c>
      <c r="P185" s="1" t="s">
        <v>1571</v>
      </c>
    </row>
    <row r="186" spans="1:16">
      <c r="A186" s="1" t="s">
        <v>605</v>
      </c>
      <c r="B186" s="1" t="s">
        <v>606</v>
      </c>
      <c r="C186" s="1" t="s">
        <v>607</v>
      </c>
      <c r="D186" s="1" t="s">
        <v>608</v>
      </c>
      <c r="E186" s="1" t="s">
        <v>609</v>
      </c>
      <c r="F186" s="1" t="s">
        <v>610</v>
      </c>
      <c r="G186" s="2">
        <v>3</v>
      </c>
      <c r="H186" s="1" t="s">
        <v>58</v>
      </c>
      <c r="I186" s="1" t="s">
        <v>591</v>
      </c>
      <c r="J186" s="1" t="s">
        <v>592</v>
      </c>
      <c r="K186" s="1" t="s">
        <v>20</v>
      </c>
      <c r="L186" s="1">
        <v>22</v>
      </c>
      <c r="M186" s="1">
        <v>30</v>
      </c>
      <c r="N186" s="1">
        <v>20</v>
      </c>
      <c r="O186" s="1">
        <f>SUBTOTAL(9,Таблица5[[#This Row],[Блиц-опрос]:[Год семьи]])</f>
        <v>72</v>
      </c>
      <c r="P186" s="1" t="s">
        <v>1573</v>
      </c>
    </row>
    <row r="187" spans="1:16">
      <c r="A187" s="1" t="s">
        <v>1534</v>
      </c>
      <c r="B187" s="1" t="s">
        <v>30</v>
      </c>
      <c r="C187" s="1" t="s">
        <v>31</v>
      </c>
      <c r="D187" s="1" t="s">
        <v>32</v>
      </c>
      <c r="E187" s="1" t="s">
        <v>33</v>
      </c>
      <c r="F187" s="1" t="s">
        <v>34</v>
      </c>
      <c r="G187" s="2">
        <v>1</v>
      </c>
      <c r="H187" s="1" t="s">
        <v>35</v>
      </c>
      <c r="I187" s="1" t="s">
        <v>36</v>
      </c>
      <c r="J187" s="1" t="s">
        <v>37</v>
      </c>
      <c r="K187" s="1" t="s">
        <v>20</v>
      </c>
      <c r="L187" s="1">
        <v>20</v>
      </c>
      <c r="M187" s="1">
        <v>24</v>
      </c>
      <c r="N187" s="1">
        <v>16</v>
      </c>
      <c r="O187" s="1">
        <f>SUBTOTAL(9,Таблица5[[#This Row],[Блиц-опрос]:[Год семьи]])</f>
        <v>60</v>
      </c>
      <c r="P187" s="1" t="s">
        <v>1572</v>
      </c>
    </row>
    <row r="188" spans="1:16">
      <c r="A188" s="1" t="s">
        <v>499</v>
      </c>
      <c r="B188" s="1" t="s">
        <v>500</v>
      </c>
      <c r="C188" s="1" t="s">
        <v>501</v>
      </c>
      <c r="D188" s="1" t="s">
        <v>502</v>
      </c>
      <c r="E188" s="1" t="s">
        <v>1542</v>
      </c>
      <c r="F188" s="1" t="s">
        <v>503</v>
      </c>
      <c r="G188" s="2">
        <v>2</v>
      </c>
      <c r="H188" s="1" t="s">
        <v>58</v>
      </c>
      <c r="I188" s="1" t="s">
        <v>504</v>
      </c>
      <c r="J188" s="1" t="s">
        <v>505</v>
      </c>
      <c r="K188" s="1" t="s">
        <v>20</v>
      </c>
      <c r="L188" s="1">
        <v>23</v>
      </c>
      <c r="M188" s="1">
        <v>20</v>
      </c>
      <c r="N188" s="1">
        <v>19</v>
      </c>
      <c r="O188" s="1">
        <f>SUBTOTAL(9,Таблица5[[#This Row],[Блиц-опрос]:[Год семьи]])</f>
        <v>62</v>
      </c>
      <c r="P188" s="1" t="s">
        <v>1572</v>
      </c>
    </row>
    <row r="189" spans="1:16">
      <c r="A189" s="1" t="s">
        <v>480</v>
      </c>
      <c r="B189" s="1" t="s">
        <v>481</v>
      </c>
      <c r="C189" s="1" t="s">
        <v>482</v>
      </c>
      <c r="D189" s="1" t="s">
        <v>483</v>
      </c>
      <c r="E189" s="1" t="s">
        <v>484</v>
      </c>
      <c r="F189" s="1" t="s">
        <v>485</v>
      </c>
      <c r="G189" s="2">
        <v>1</v>
      </c>
      <c r="H189" s="1" t="s">
        <v>58</v>
      </c>
      <c r="I189" s="1" t="s">
        <v>478</v>
      </c>
      <c r="J189" s="1" t="s">
        <v>479</v>
      </c>
      <c r="K189" s="1" t="s">
        <v>20</v>
      </c>
      <c r="L189" s="1">
        <v>21</v>
      </c>
      <c r="M189" s="1">
        <v>11</v>
      </c>
      <c r="N189" s="1">
        <v>19</v>
      </c>
      <c r="O189" s="1">
        <f>SUBTOTAL(9,Таблица5[[#This Row],[Блиц-опрос]:[Год семьи]])</f>
        <v>51</v>
      </c>
      <c r="P189" s="1" t="s">
        <v>1571</v>
      </c>
    </row>
    <row r="190" spans="1:16">
      <c r="A190" s="1" t="s">
        <v>1498</v>
      </c>
      <c r="B190" s="1" t="s">
        <v>1499</v>
      </c>
      <c r="C190" s="1" t="s">
        <v>1500</v>
      </c>
      <c r="D190" s="1" t="s">
        <v>1501</v>
      </c>
      <c r="E190" s="1" t="s">
        <v>1502</v>
      </c>
      <c r="F190" s="1" t="s">
        <v>1503</v>
      </c>
      <c r="G190" s="2" t="s">
        <v>1504</v>
      </c>
      <c r="H190" s="1" t="s">
        <v>58</v>
      </c>
      <c r="I190" s="1" t="s">
        <v>963</v>
      </c>
      <c r="J190" s="1" t="s">
        <v>1505</v>
      </c>
      <c r="K190" s="1" t="s">
        <v>20</v>
      </c>
      <c r="L190" s="1">
        <v>18</v>
      </c>
      <c r="M190" s="1">
        <v>10</v>
      </c>
      <c r="N190" s="1">
        <v>17</v>
      </c>
      <c r="O190" s="1">
        <f>SUBTOTAL(9,Таблица5[[#This Row],[Блиц-опрос]:[Год семьи]])</f>
        <v>45</v>
      </c>
      <c r="P190" s="1" t="s">
        <v>1570</v>
      </c>
    </row>
    <row r="191" spans="1:16">
      <c r="A191" s="1" t="s">
        <v>949</v>
      </c>
      <c r="B191" s="1" t="s">
        <v>950</v>
      </c>
      <c r="C191" s="1" t="s">
        <v>951</v>
      </c>
      <c r="D191" s="1" t="s">
        <v>952</v>
      </c>
      <c r="E191" s="1" t="s">
        <v>953</v>
      </c>
      <c r="F191" s="1" t="s">
        <v>954</v>
      </c>
      <c r="G191" s="2">
        <v>2</v>
      </c>
      <c r="H191" s="1" t="s">
        <v>17</v>
      </c>
      <c r="I191" s="1" t="s">
        <v>955</v>
      </c>
      <c r="J191" s="1" t="s">
        <v>956</v>
      </c>
      <c r="K191" s="1" t="s">
        <v>20</v>
      </c>
      <c r="L191" s="1">
        <v>25</v>
      </c>
      <c r="M191" s="1">
        <v>27</v>
      </c>
      <c r="N191" s="1">
        <v>21</v>
      </c>
      <c r="O191" s="1">
        <f>SUBTOTAL(9,Таблица5[[#This Row],[Блиц-опрос]:[Год семьи]])</f>
        <v>73</v>
      </c>
      <c r="P191" s="1" t="s">
        <v>1573</v>
      </c>
    </row>
    <row r="192" spans="1:16">
      <c r="A192" s="1" t="s">
        <v>974</v>
      </c>
      <c r="B192" s="1" t="s">
        <v>975</v>
      </c>
      <c r="C192" s="1" t="s">
        <v>976</v>
      </c>
      <c r="D192" s="1" t="s">
        <v>977</v>
      </c>
      <c r="E192" s="1" t="s">
        <v>978</v>
      </c>
      <c r="F192" s="1" t="s">
        <v>979</v>
      </c>
      <c r="G192" s="2">
        <v>3</v>
      </c>
      <c r="H192" s="1" t="s">
        <v>17</v>
      </c>
      <c r="I192" s="1" t="s">
        <v>980</v>
      </c>
      <c r="J192" s="1" t="s">
        <v>981</v>
      </c>
      <c r="K192" s="1" t="s">
        <v>20</v>
      </c>
      <c r="L192" s="1">
        <v>18</v>
      </c>
      <c r="M192" s="1">
        <v>11</v>
      </c>
      <c r="N192" s="1">
        <v>16</v>
      </c>
      <c r="O192" s="1">
        <f>SUBTOTAL(9,Таблица5[[#This Row],[Блиц-опрос]:[Год семьи]])</f>
        <v>45</v>
      </c>
      <c r="P192" s="1" t="s">
        <v>1570</v>
      </c>
    </row>
    <row r="193" spans="1:16">
      <c r="A193" s="1" t="s">
        <v>326</v>
      </c>
      <c r="B193" s="1" t="s">
        <v>327</v>
      </c>
      <c r="C193" s="1" t="s">
        <v>328</v>
      </c>
      <c r="D193" s="1" t="s">
        <v>329</v>
      </c>
      <c r="E193" s="1" t="s">
        <v>330</v>
      </c>
      <c r="F193" s="1" t="s">
        <v>331</v>
      </c>
      <c r="G193" s="2">
        <v>4</v>
      </c>
      <c r="H193" s="1" t="s">
        <v>94</v>
      </c>
      <c r="I193" s="1" t="s">
        <v>213</v>
      </c>
      <c r="J193" s="1" t="s">
        <v>332</v>
      </c>
      <c r="K193" s="1" t="s">
        <v>20</v>
      </c>
      <c r="L193" s="1">
        <v>13</v>
      </c>
      <c r="M193" s="1">
        <v>14</v>
      </c>
      <c r="N193" s="1">
        <v>19</v>
      </c>
      <c r="O193" s="1">
        <f>Таблица5[[#This Row],[Год семьи]]+Таблица5[[#This Row],[Запомни ряд _сиквейн]]+Таблица5[[#This Row],[Блиц-опрос]]</f>
        <v>46</v>
      </c>
      <c r="P193" s="1" t="s">
        <v>1575</v>
      </c>
    </row>
    <row r="194" spans="1:16">
      <c r="A194" s="1" t="s">
        <v>287</v>
      </c>
      <c r="B194" s="1" t="s">
        <v>288</v>
      </c>
      <c r="C194" s="1" t="s">
        <v>289</v>
      </c>
      <c r="D194" s="1" t="s">
        <v>290</v>
      </c>
      <c r="E194" s="1" t="s">
        <v>291</v>
      </c>
      <c r="F194" s="1" t="s">
        <v>292</v>
      </c>
      <c r="G194" s="2">
        <v>1</v>
      </c>
      <c r="H194" s="1" t="s">
        <v>17</v>
      </c>
      <c r="I194" s="1" t="s">
        <v>293</v>
      </c>
      <c r="J194" s="1" t="s">
        <v>43</v>
      </c>
      <c r="K194" s="1" t="s">
        <v>20</v>
      </c>
      <c r="L194" s="1">
        <v>22</v>
      </c>
      <c r="M194" s="1">
        <v>9</v>
      </c>
      <c r="N194" s="1">
        <v>15</v>
      </c>
      <c r="O194" s="1">
        <f>SUBTOTAL(9,Таблица5[[#This Row],[Блиц-опрос]:[Год семьи]])</f>
        <v>46</v>
      </c>
      <c r="P194" s="1" t="s">
        <v>1570</v>
      </c>
    </row>
    <row r="195" spans="1:16">
      <c r="A195" s="1" t="s">
        <v>287</v>
      </c>
      <c r="B195" s="1" t="s">
        <v>1412</v>
      </c>
      <c r="C195" s="1" t="s">
        <v>1413</v>
      </c>
      <c r="D195" s="1" t="s">
        <v>1414</v>
      </c>
      <c r="E195" s="1" t="s">
        <v>1415</v>
      </c>
      <c r="F195" s="1" t="s">
        <v>1416</v>
      </c>
      <c r="G195" s="2">
        <v>1</v>
      </c>
      <c r="H195" s="1" t="s">
        <v>58</v>
      </c>
      <c r="I195" s="1" t="s">
        <v>1417</v>
      </c>
      <c r="J195" s="1" t="s">
        <v>1418</v>
      </c>
      <c r="K195" s="1" t="s">
        <v>20</v>
      </c>
      <c r="L195" s="1">
        <v>22</v>
      </c>
      <c r="M195" s="1">
        <v>8</v>
      </c>
      <c r="N195" s="1">
        <v>19</v>
      </c>
      <c r="O195" s="1">
        <f>SUBTOTAL(9,Таблица5[[#This Row],[Блиц-опрос]:[Год семьи]])</f>
        <v>49</v>
      </c>
      <c r="P195" s="1" t="s">
        <v>1571</v>
      </c>
    </row>
    <row r="196" spans="1:16">
      <c r="A196" s="1" t="s">
        <v>287</v>
      </c>
      <c r="B196" s="1" t="s">
        <v>1085</v>
      </c>
      <c r="C196" s="1" t="s">
        <v>1086</v>
      </c>
      <c r="D196" s="1" t="s">
        <v>1087</v>
      </c>
      <c r="E196" s="1" t="s">
        <v>1088</v>
      </c>
      <c r="F196" s="1" t="s">
        <v>1089</v>
      </c>
      <c r="G196" s="2">
        <v>2</v>
      </c>
      <c r="H196" s="1" t="s">
        <v>27</v>
      </c>
      <c r="I196" s="1" t="s">
        <v>1090</v>
      </c>
      <c r="J196" s="1" t="s">
        <v>1091</v>
      </c>
      <c r="K196" s="1" t="s">
        <v>20</v>
      </c>
      <c r="L196" s="1">
        <v>24</v>
      </c>
      <c r="M196" s="1">
        <v>27</v>
      </c>
      <c r="N196" s="1">
        <v>19</v>
      </c>
      <c r="O196" s="1">
        <f>SUBTOTAL(9,Таблица5[[#This Row],[Блиц-опрос]:[Год семьи]])</f>
        <v>70</v>
      </c>
      <c r="P196" s="1" t="s">
        <v>1573</v>
      </c>
    </row>
    <row r="197" spans="1:16">
      <c r="A197" s="1" t="s">
        <v>317</v>
      </c>
      <c r="B197" s="1" t="s">
        <v>1015</v>
      </c>
      <c r="C197" s="1" t="s">
        <v>1016</v>
      </c>
      <c r="D197" s="1" t="s">
        <v>1017</v>
      </c>
      <c r="E197" s="1" t="s">
        <v>1018</v>
      </c>
      <c r="F197" s="1" t="s">
        <v>1019</v>
      </c>
      <c r="G197" s="2">
        <v>3</v>
      </c>
      <c r="H197" s="1" t="s">
        <v>94</v>
      </c>
      <c r="I197" s="1" t="s">
        <v>1008</v>
      </c>
      <c r="J197" s="1" t="s">
        <v>1009</v>
      </c>
      <c r="K197" s="1" t="s">
        <v>20</v>
      </c>
      <c r="L197" s="1">
        <v>21</v>
      </c>
      <c r="M197" s="1">
        <v>8</v>
      </c>
      <c r="N197" s="1">
        <v>19</v>
      </c>
      <c r="O197" s="1">
        <f>SUBTOTAL(9,Таблица5[[#This Row],[Блиц-опрос]:[Год семьи]])</f>
        <v>48</v>
      </c>
      <c r="P197" s="1" t="s">
        <v>1570</v>
      </c>
    </row>
    <row r="198" spans="1:16">
      <c r="A198" s="1" t="s">
        <v>317</v>
      </c>
      <c r="B198" s="1" t="s">
        <v>864</v>
      </c>
      <c r="C198" s="1" t="s">
        <v>1554</v>
      </c>
      <c r="D198" s="1" t="s">
        <v>865</v>
      </c>
      <c r="E198" s="1" t="s">
        <v>866</v>
      </c>
      <c r="F198" s="1" t="s">
        <v>867</v>
      </c>
      <c r="G198" s="2">
        <v>3</v>
      </c>
      <c r="H198" s="1" t="s">
        <v>50</v>
      </c>
      <c r="I198" s="1" t="s">
        <v>868</v>
      </c>
      <c r="J198" s="1" t="s">
        <v>869</v>
      </c>
      <c r="K198" s="1" t="s">
        <v>20</v>
      </c>
      <c r="L198" s="1">
        <v>21</v>
      </c>
      <c r="M198" s="1">
        <v>13</v>
      </c>
      <c r="N198" s="1">
        <v>19</v>
      </c>
      <c r="O198" s="1">
        <f>SUBTOTAL(9,Таблица5[[#This Row],[Блиц-опрос]:[Год семьи]])</f>
        <v>53</v>
      </c>
      <c r="P198" s="1" t="s">
        <v>1570</v>
      </c>
    </row>
    <row r="199" spans="1:16">
      <c r="A199" s="1" t="s">
        <v>317</v>
      </c>
      <c r="B199" s="1" t="s">
        <v>318</v>
      </c>
      <c r="C199" s="1" t="s">
        <v>319</v>
      </c>
      <c r="D199" s="1" t="s">
        <v>320</v>
      </c>
      <c r="E199" s="1" t="s">
        <v>321</v>
      </c>
      <c r="F199" s="1" t="s">
        <v>322</v>
      </c>
      <c r="G199" s="2">
        <v>4</v>
      </c>
      <c r="H199" s="1" t="s">
        <v>323</v>
      </c>
      <c r="I199" s="1" t="s">
        <v>324</v>
      </c>
      <c r="J199" s="1" t="s">
        <v>325</v>
      </c>
      <c r="K199" s="1" t="s">
        <v>20</v>
      </c>
      <c r="L199" s="1">
        <v>22</v>
      </c>
      <c r="M199" s="1">
        <v>19</v>
      </c>
      <c r="N199" s="1">
        <v>19</v>
      </c>
      <c r="O199" s="1">
        <f>SUBTOTAL(9,Таблица5[[#This Row],[Блиц-опрос]:[Год семьи]])</f>
        <v>60</v>
      </c>
      <c r="P199" s="1" t="s">
        <v>1573</v>
      </c>
    </row>
    <row r="200" spans="1:16">
      <c r="A200" s="1" t="s">
        <v>585</v>
      </c>
      <c r="B200" s="1" t="s">
        <v>586</v>
      </c>
      <c r="C200" s="1" t="s">
        <v>587</v>
      </c>
      <c r="D200" s="1" t="s">
        <v>588</v>
      </c>
      <c r="E200" s="1" t="s">
        <v>589</v>
      </c>
      <c r="F200" s="1" t="s">
        <v>590</v>
      </c>
      <c r="G200" s="2">
        <v>3</v>
      </c>
      <c r="H200" s="1" t="s">
        <v>58</v>
      </c>
      <c r="I200" s="1" t="s">
        <v>591</v>
      </c>
      <c r="J200" s="1" t="s">
        <v>592</v>
      </c>
      <c r="K200" s="1" t="s">
        <v>20</v>
      </c>
      <c r="L200" s="1">
        <v>22</v>
      </c>
      <c r="M200" s="1">
        <v>13</v>
      </c>
      <c r="N200" s="1">
        <v>19</v>
      </c>
      <c r="O200" s="1">
        <f>SUBTOTAL(9,Таблица5[[#This Row],[Блиц-опрос]:[Год семьи]])</f>
        <v>54</v>
      </c>
      <c r="P200" s="1" t="s">
        <v>1571</v>
      </c>
    </row>
    <row r="201" spans="1:16">
      <c r="A201" s="1" t="s">
        <v>465</v>
      </c>
      <c r="B201" s="1" t="s">
        <v>466</v>
      </c>
      <c r="C201" s="1" t="s">
        <v>467</v>
      </c>
      <c r="D201" s="1" t="s">
        <v>468</v>
      </c>
      <c r="E201" s="1" t="s">
        <v>469</v>
      </c>
      <c r="F201" s="1" t="s">
        <v>470</v>
      </c>
      <c r="G201" s="2">
        <v>4</v>
      </c>
      <c r="H201" s="1" t="s">
        <v>17</v>
      </c>
      <c r="I201" s="1" t="s">
        <v>471</v>
      </c>
      <c r="J201" s="1" t="s">
        <v>676</v>
      </c>
      <c r="K201" s="1" t="s">
        <v>20</v>
      </c>
      <c r="L201" s="1">
        <v>20</v>
      </c>
      <c r="M201" s="1">
        <v>19</v>
      </c>
      <c r="N201" s="1">
        <v>19</v>
      </c>
      <c r="O201" s="1">
        <f>SUBTOTAL(9,Таблица5[[#This Row],[Блиц-опрос]:[Год семьи]])</f>
        <v>58</v>
      </c>
      <c r="P201" s="1" t="s">
        <v>1572</v>
      </c>
    </row>
    <row r="202" spans="1:16">
      <c r="A202" s="1" t="s">
        <v>858</v>
      </c>
      <c r="B202" s="1" t="s">
        <v>859</v>
      </c>
      <c r="C202" s="1" t="s">
        <v>860</v>
      </c>
      <c r="D202" s="1" t="s">
        <v>861</v>
      </c>
      <c r="E202" s="1" t="s">
        <v>862</v>
      </c>
      <c r="F202" s="1" t="s">
        <v>863</v>
      </c>
      <c r="G202" s="2">
        <v>2</v>
      </c>
      <c r="H202" s="1" t="s">
        <v>50</v>
      </c>
      <c r="I202" s="1" t="s">
        <v>569</v>
      </c>
      <c r="J202" s="1" t="s">
        <v>570</v>
      </c>
      <c r="K202" s="1" t="s">
        <v>20</v>
      </c>
      <c r="L202" s="1">
        <v>21</v>
      </c>
      <c r="M202" s="1">
        <v>11</v>
      </c>
      <c r="N202" s="1">
        <v>21</v>
      </c>
      <c r="O202" s="1">
        <f>SUBTOTAL(9,Таблица5[[#This Row],[Блиц-опрос]:[Год семьи]])</f>
        <v>53</v>
      </c>
      <c r="P202" s="1" t="s">
        <v>1571</v>
      </c>
    </row>
    <row r="203" spans="1:16">
      <c r="A203" s="1" t="s">
        <v>11</v>
      </c>
      <c r="B203" s="1" t="s">
        <v>12</v>
      </c>
      <c r="C203" s="1" t="s">
        <v>13</v>
      </c>
      <c r="D203" s="1" t="s">
        <v>14</v>
      </c>
      <c r="E203" s="1" t="s">
        <v>15</v>
      </c>
      <c r="F203" s="1" t="s">
        <v>16</v>
      </c>
      <c r="G203" s="2">
        <v>1</v>
      </c>
      <c r="H203" s="1" t="s">
        <v>17</v>
      </c>
      <c r="I203" s="1" t="s">
        <v>18</v>
      </c>
      <c r="J203" s="1" t="s">
        <v>19</v>
      </c>
      <c r="K203" s="1" t="s">
        <v>20</v>
      </c>
      <c r="L203" s="1">
        <v>25</v>
      </c>
      <c r="M203" s="1">
        <v>11</v>
      </c>
      <c r="N203" s="1">
        <v>19</v>
      </c>
      <c r="O203" s="1">
        <f>SUBTOTAL(9,Таблица5[[#This Row],[Блиц-опрос]:[Год семьи]])</f>
        <v>55</v>
      </c>
      <c r="P203" s="1" t="s">
        <v>1572</v>
      </c>
    </row>
    <row r="204" spans="1:16">
      <c r="A204" s="1" t="s">
        <v>1148</v>
      </c>
      <c r="B204" s="1" t="s">
        <v>1149</v>
      </c>
      <c r="C204" s="1" t="s">
        <v>1150</v>
      </c>
      <c r="D204" s="1" t="s">
        <v>1151</v>
      </c>
      <c r="E204" s="1" t="s">
        <v>1152</v>
      </c>
      <c r="F204" s="1" t="s">
        <v>1153</v>
      </c>
      <c r="G204" s="2">
        <v>1</v>
      </c>
      <c r="H204" s="1" t="s">
        <v>17</v>
      </c>
      <c r="I204" s="1" t="s">
        <v>1054</v>
      </c>
      <c r="J204" s="1" t="s">
        <v>19</v>
      </c>
      <c r="K204" s="1" t="s">
        <v>20</v>
      </c>
      <c r="L204" s="1">
        <v>21</v>
      </c>
      <c r="M204" s="1">
        <v>7</v>
      </c>
      <c r="N204" s="1">
        <v>19</v>
      </c>
      <c r="O204" s="1">
        <f>SUBTOTAL(9,Таблица5[[#This Row],[Блиц-опрос]:[Год семьи]])</f>
        <v>47</v>
      </c>
      <c r="P204" s="1" t="s">
        <v>1570</v>
      </c>
    </row>
    <row r="205" spans="1:16">
      <c r="A205" s="1" t="s">
        <v>555</v>
      </c>
      <c r="B205" s="1" t="s">
        <v>556</v>
      </c>
      <c r="C205" s="1" t="s">
        <v>557</v>
      </c>
      <c r="D205" s="1" t="s">
        <v>558</v>
      </c>
      <c r="E205" s="1" t="s">
        <v>559</v>
      </c>
      <c r="F205" s="1" t="s">
        <v>560</v>
      </c>
      <c r="G205" s="2">
        <v>3</v>
      </c>
      <c r="H205" s="1" t="s">
        <v>58</v>
      </c>
      <c r="I205" s="1" t="s">
        <v>561</v>
      </c>
      <c r="J205" s="1" t="s">
        <v>562</v>
      </c>
      <c r="K205" s="1" t="s">
        <v>20</v>
      </c>
      <c r="L205" s="1">
        <v>21</v>
      </c>
      <c r="M205" s="1">
        <v>30</v>
      </c>
      <c r="N205" s="1">
        <v>20</v>
      </c>
      <c r="O205" s="1">
        <f>SUBTOTAL(9,Таблица5[[#This Row],[Блиц-опрос]:[Год семьи]])</f>
        <v>71</v>
      </c>
      <c r="P205" s="1" t="s">
        <v>1573</v>
      </c>
    </row>
    <row r="206" spans="1:16">
      <c r="A206" s="1" t="s">
        <v>1141</v>
      </c>
      <c r="B206" s="1" t="s">
        <v>1142</v>
      </c>
      <c r="C206" s="1" t="s">
        <v>1143</v>
      </c>
      <c r="D206" s="1" t="s">
        <v>1144</v>
      </c>
      <c r="E206" s="1" t="s">
        <v>1145</v>
      </c>
      <c r="F206" s="1" t="s">
        <v>1146</v>
      </c>
      <c r="G206" s="2">
        <v>4</v>
      </c>
      <c r="H206" s="1" t="s">
        <v>50</v>
      </c>
      <c r="I206" s="1" t="s">
        <v>891</v>
      </c>
      <c r="J206" s="1" t="s">
        <v>1147</v>
      </c>
      <c r="K206" s="1" t="s">
        <v>20</v>
      </c>
      <c r="L206" s="1">
        <v>21</v>
      </c>
      <c r="M206" s="1">
        <v>19</v>
      </c>
      <c r="N206" s="1">
        <v>19</v>
      </c>
      <c r="O206" s="1">
        <f>SUBTOTAL(9,Таблица5[[#This Row],[Блиц-опрос]:[Год семьи]])</f>
        <v>59</v>
      </c>
      <c r="P206" s="1" t="s">
        <v>1573</v>
      </c>
    </row>
    <row r="207" spans="1:16">
      <c r="A207" s="1" t="s">
        <v>1455</v>
      </c>
      <c r="B207" s="1" t="s">
        <v>1456</v>
      </c>
      <c r="C207" s="1" t="s">
        <v>1457</v>
      </c>
      <c r="D207" s="1" t="s">
        <v>1458</v>
      </c>
      <c r="E207" s="1" t="s">
        <v>1459</v>
      </c>
      <c r="F207" s="1" t="s">
        <v>1564</v>
      </c>
      <c r="G207" s="2">
        <v>4</v>
      </c>
      <c r="H207" s="1" t="s">
        <v>27</v>
      </c>
      <c r="I207" s="1" t="s">
        <v>1460</v>
      </c>
      <c r="J207" s="1" t="s">
        <v>1461</v>
      </c>
      <c r="K207" s="1" t="s">
        <v>20</v>
      </c>
      <c r="L207" s="1">
        <v>16</v>
      </c>
      <c r="M207" s="1">
        <v>15</v>
      </c>
      <c r="N207" s="1">
        <v>18</v>
      </c>
      <c r="O207" s="1">
        <f>SUBTOTAL(9,Таблица5[[#This Row],[Блиц-опрос]:[Год семьи]])</f>
        <v>49</v>
      </c>
      <c r="P207" s="1" t="s">
        <v>1571</v>
      </c>
    </row>
    <row r="208" spans="1:16">
      <c r="A208" s="1" t="s">
        <v>1048</v>
      </c>
      <c r="B208" s="1" t="s">
        <v>1049</v>
      </c>
      <c r="C208" s="1" t="s">
        <v>1050</v>
      </c>
      <c r="D208" s="1" t="s">
        <v>1051</v>
      </c>
      <c r="E208" s="1" t="s">
        <v>1052</v>
      </c>
      <c r="F208" s="1" t="s">
        <v>1053</v>
      </c>
      <c r="G208" s="2">
        <v>2</v>
      </c>
      <c r="H208" s="1" t="s">
        <v>17</v>
      </c>
      <c r="I208" s="1" t="s">
        <v>1054</v>
      </c>
      <c r="J208" s="1" t="s">
        <v>1055</v>
      </c>
      <c r="K208" s="1" t="s">
        <v>20</v>
      </c>
      <c r="L208" s="1">
        <v>19</v>
      </c>
      <c r="M208" s="1">
        <v>24</v>
      </c>
      <c r="N208" s="1">
        <v>18</v>
      </c>
      <c r="O208" s="1">
        <f>SUBTOTAL(9,Таблица5[[#This Row],[Блиц-опрос]:[Год семьи]])</f>
        <v>61</v>
      </c>
      <c r="P208" s="1" t="s">
        <v>1572</v>
      </c>
    </row>
    <row r="209" spans="1:16">
      <c r="A209" s="1" t="s">
        <v>850</v>
      </c>
      <c r="B209" s="1" t="s">
        <v>851</v>
      </c>
      <c r="C209" s="1" t="s">
        <v>852</v>
      </c>
      <c r="D209" s="1" t="s">
        <v>853</v>
      </c>
      <c r="E209" s="1" t="s">
        <v>854</v>
      </c>
      <c r="F209" s="1" t="s">
        <v>855</v>
      </c>
      <c r="G209" s="2">
        <v>3</v>
      </c>
      <c r="H209" s="1" t="s">
        <v>94</v>
      </c>
      <c r="I209" s="1" t="s">
        <v>856</v>
      </c>
      <c r="J209" s="1" t="s">
        <v>857</v>
      </c>
      <c r="K209" s="1" t="s">
        <v>20</v>
      </c>
      <c r="L209" s="1">
        <f>5+2+14</f>
        <v>21</v>
      </c>
      <c r="M209" s="1">
        <f>4+1+6</f>
        <v>11</v>
      </c>
      <c r="N209" s="1">
        <f>3+1+8+6</f>
        <v>18</v>
      </c>
      <c r="O209" s="1">
        <f>SUBTOTAL(9,Таблица5[[#This Row],[Блиц-опрос]:[Год семьи]])</f>
        <v>50</v>
      </c>
      <c r="P209" s="1" t="s">
        <v>1570</v>
      </c>
    </row>
    <row r="210" spans="1:16">
      <c r="A210" s="1" t="s">
        <v>734</v>
      </c>
      <c r="B210" s="1" t="s">
        <v>735</v>
      </c>
      <c r="C210" s="1" t="s">
        <v>736</v>
      </c>
      <c r="D210" s="1" t="s">
        <v>737</v>
      </c>
      <c r="E210" s="1" t="s">
        <v>738</v>
      </c>
      <c r="F210" s="1" t="s">
        <v>739</v>
      </c>
      <c r="G210" s="2">
        <v>2</v>
      </c>
      <c r="H210" s="1" t="s">
        <v>17</v>
      </c>
      <c r="I210" s="1" t="s">
        <v>740</v>
      </c>
      <c r="J210" s="1" t="s">
        <v>741</v>
      </c>
      <c r="K210" s="1" t="s">
        <v>20</v>
      </c>
      <c r="L210" s="1">
        <v>27</v>
      </c>
      <c r="M210" s="1">
        <v>24</v>
      </c>
      <c r="N210" s="1">
        <v>21</v>
      </c>
      <c r="O210" s="1">
        <f>SUBTOTAL(9,Таблица5[[#This Row],[Блиц-опрос]:[Год семьи]])</f>
        <v>72</v>
      </c>
      <c r="P210" s="1" t="s">
        <v>1573</v>
      </c>
    </row>
    <row r="211" spans="1:16">
      <c r="A211" s="1" t="s">
        <v>279</v>
      </c>
      <c r="B211" s="1" t="s">
        <v>280</v>
      </c>
      <c r="C211" s="1" t="s">
        <v>281</v>
      </c>
      <c r="D211" s="1" t="s">
        <v>282</v>
      </c>
      <c r="E211" s="1" t="s">
        <v>283</v>
      </c>
      <c r="F211" s="1" t="s">
        <v>284</v>
      </c>
      <c r="G211" s="2">
        <v>2</v>
      </c>
      <c r="H211" s="1" t="s">
        <v>27</v>
      </c>
      <c r="I211" s="1" t="s">
        <v>285</v>
      </c>
      <c r="J211" s="1" t="s">
        <v>286</v>
      </c>
      <c r="K211" s="1" t="s">
        <v>20</v>
      </c>
      <c r="L211" s="1">
        <v>25</v>
      </c>
      <c r="M211" s="1">
        <v>25</v>
      </c>
      <c r="N211" s="1">
        <v>21</v>
      </c>
      <c r="O211" s="1">
        <f>SUBTOTAL(9,Таблица5[[#This Row],[Блиц-опрос]:[Год семьи]])</f>
        <v>71</v>
      </c>
      <c r="P211" s="1" t="s">
        <v>1573</v>
      </c>
    </row>
    <row r="212" spans="1:16">
      <c r="A212" s="1" t="s">
        <v>811</v>
      </c>
      <c r="B212" s="1" t="s">
        <v>812</v>
      </c>
      <c r="C212" s="1" t="s">
        <v>813</v>
      </c>
      <c r="D212" s="1" t="s">
        <v>814</v>
      </c>
      <c r="E212" s="1" t="s">
        <v>815</v>
      </c>
      <c r="F212" s="1" t="s">
        <v>816</v>
      </c>
      <c r="G212" s="2">
        <v>3</v>
      </c>
      <c r="H212" s="1" t="s">
        <v>94</v>
      </c>
      <c r="I212" s="1" t="s">
        <v>817</v>
      </c>
      <c r="J212" s="1" t="s">
        <v>818</v>
      </c>
      <c r="K212" s="1" t="s">
        <v>20</v>
      </c>
      <c r="L212" s="1">
        <v>22</v>
      </c>
      <c r="M212" s="1">
        <v>13</v>
      </c>
      <c r="N212" s="1">
        <v>19</v>
      </c>
      <c r="O212" s="1">
        <f>SUBTOTAL(9,Таблица5[[#This Row],[Блиц-опрос]:[Год семьи]])</f>
        <v>54</v>
      </c>
      <c r="P212" s="1" t="s">
        <v>1571</v>
      </c>
    </row>
    <row r="213" spans="1:16">
      <c r="A213" s="1" t="s">
        <v>1478</v>
      </c>
      <c r="B213" s="1" t="s">
        <v>1479</v>
      </c>
      <c r="C213" s="1" t="s">
        <v>1480</v>
      </c>
      <c r="D213" s="1" t="s">
        <v>1481</v>
      </c>
      <c r="E213" s="1" t="s">
        <v>1482</v>
      </c>
      <c r="F213" s="1" t="s">
        <v>1483</v>
      </c>
      <c r="G213" s="2">
        <v>2</v>
      </c>
      <c r="H213" s="1" t="s">
        <v>58</v>
      </c>
      <c r="I213" s="1" t="s">
        <v>1484</v>
      </c>
      <c r="J213" s="1" t="s">
        <v>1485</v>
      </c>
      <c r="K213" s="1" t="s">
        <v>20</v>
      </c>
      <c r="L213" s="1">
        <v>21</v>
      </c>
      <c r="M213" s="1">
        <v>21</v>
      </c>
      <c r="N213" s="1">
        <v>18</v>
      </c>
      <c r="O213" s="1">
        <f>SUBTOTAL(9,Таблица5[[#This Row],[Блиц-опрос]:[Год семьи]])</f>
        <v>60</v>
      </c>
      <c r="P213" s="1" t="s">
        <v>1572</v>
      </c>
    </row>
    <row r="214" spans="1:16">
      <c r="A214" s="1" t="s">
        <v>1543</v>
      </c>
      <c r="B214" s="1" t="s">
        <v>1544</v>
      </c>
      <c r="C214" s="1" t="s">
        <v>1545</v>
      </c>
      <c r="D214" s="1" t="s">
        <v>1546</v>
      </c>
      <c r="E214" s="1" t="s">
        <v>1547</v>
      </c>
      <c r="F214" s="1" t="s">
        <v>1548</v>
      </c>
      <c r="G214" s="2">
        <v>2</v>
      </c>
      <c r="H214" s="1" t="s">
        <v>58</v>
      </c>
      <c r="I214" s="1" t="s">
        <v>1549</v>
      </c>
      <c r="J214" s="1" t="s">
        <v>1550</v>
      </c>
      <c r="K214" s="1"/>
      <c r="L214" s="1">
        <v>27</v>
      </c>
      <c r="M214" s="1">
        <v>25</v>
      </c>
      <c r="N214" s="1">
        <v>14</v>
      </c>
      <c r="O214" s="1">
        <f>SUBTOTAL(9,Таблица5[[#This Row],[Блиц-опрос]:[Год семьи]])</f>
        <v>66</v>
      </c>
      <c r="P214" s="1" t="s">
        <v>1573</v>
      </c>
    </row>
    <row r="215" spans="1:16">
      <c r="A215" s="1" t="s">
        <v>368</v>
      </c>
      <c r="B215" s="1" t="s">
        <v>369</v>
      </c>
      <c r="C215" s="1" t="s">
        <v>370</v>
      </c>
      <c r="D215" s="1" t="s">
        <v>371</v>
      </c>
      <c r="E215" s="1" t="s">
        <v>372</v>
      </c>
      <c r="F215" s="1" t="s">
        <v>373</v>
      </c>
      <c r="G215" s="2">
        <v>3</v>
      </c>
      <c r="H215" s="1" t="s">
        <v>142</v>
      </c>
      <c r="I215" s="1" t="s">
        <v>366</v>
      </c>
      <c r="J215" s="1" t="s">
        <v>367</v>
      </c>
      <c r="K215" s="1" t="s">
        <v>20</v>
      </c>
      <c r="L215" s="1">
        <v>17</v>
      </c>
      <c r="M215" s="1">
        <v>13</v>
      </c>
      <c r="N215" s="1">
        <v>17</v>
      </c>
      <c r="O215" s="1">
        <f>SUBTOTAL(9,Таблица5[[#This Row],[Блиц-опрос]:[Год семьи]])</f>
        <v>47</v>
      </c>
      <c r="P215" s="1" t="s">
        <v>1570</v>
      </c>
    </row>
    <row r="216" spans="1:16">
      <c r="A216" s="1" t="s">
        <v>368</v>
      </c>
      <c r="B216" s="1" t="s">
        <v>770</v>
      </c>
      <c r="C216" s="1" t="s">
        <v>771</v>
      </c>
      <c r="D216" s="1" t="s">
        <v>772</v>
      </c>
      <c r="E216" s="1" t="s">
        <v>773</v>
      </c>
      <c r="F216" s="1" t="s">
        <v>774</v>
      </c>
      <c r="G216" s="2">
        <v>4</v>
      </c>
      <c r="H216" s="1" t="s">
        <v>94</v>
      </c>
      <c r="I216" s="1" t="s">
        <v>762</v>
      </c>
      <c r="J216" s="1" t="s">
        <v>763</v>
      </c>
      <c r="K216" s="1" t="s">
        <v>20</v>
      </c>
      <c r="L216" s="1">
        <v>15</v>
      </c>
      <c r="M216" s="1">
        <v>18</v>
      </c>
      <c r="N216" s="1">
        <v>20</v>
      </c>
      <c r="O216" s="1">
        <f>SUBTOTAL(9,Таблица5[[#This Row],[Блиц-опрос]:[Год семьи]])</f>
        <v>53</v>
      </c>
      <c r="P216" s="1" t="s">
        <v>1572</v>
      </c>
    </row>
    <row r="217" spans="1:16">
      <c r="A217" s="1" t="s">
        <v>368</v>
      </c>
      <c r="B217" s="1" t="s">
        <v>1429</v>
      </c>
      <c r="C217" s="1" t="s">
        <v>1430</v>
      </c>
      <c r="D217" s="1" t="s">
        <v>1431</v>
      </c>
      <c r="E217" s="1" t="s">
        <v>1432</v>
      </c>
      <c r="F217" s="1" t="s">
        <v>1433</v>
      </c>
      <c r="G217" s="2">
        <v>1</v>
      </c>
      <c r="H217" s="1" t="s">
        <v>58</v>
      </c>
      <c r="I217" s="1" t="s">
        <v>264</v>
      </c>
      <c r="J217" s="1" t="s">
        <v>1104</v>
      </c>
      <c r="K217" s="1" t="s">
        <v>20</v>
      </c>
      <c r="L217" s="1">
        <v>21</v>
      </c>
      <c r="M217" s="1">
        <v>10</v>
      </c>
      <c r="N217" s="1">
        <v>19</v>
      </c>
      <c r="O217" s="1">
        <f>SUBTOTAL(9,Таблица5[[#This Row],[Блиц-опрос]:[Год семьи]])</f>
        <v>50</v>
      </c>
      <c r="P217" s="1" t="s">
        <v>1571</v>
      </c>
    </row>
    <row r="218" spans="1:16">
      <c r="A218" s="1" t="s">
        <v>542</v>
      </c>
      <c r="B218" s="1" t="s">
        <v>543</v>
      </c>
      <c r="C218" s="1" t="s">
        <v>544</v>
      </c>
      <c r="D218" s="1" t="s">
        <v>545</v>
      </c>
      <c r="E218" s="1" t="s">
        <v>546</v>
      </c>
      <c r="F218" s="1" t="s">
        <v>547</v>
      </c>
      <c r="G218" s="2">
        <v>3</v>
      </c>
      <c r="H218" s="1" t="s">
        <v>17</v>
      </c>
      <c r="I218" s="1" t="s">
        <v>548</v>
      </c>
      <c r="J218" s="1" t="s">
        <v>549</v>
      </c>
      <c r="K218" s="1" t="s">
        <v>20</v>
      </c>
      <c r="L218" s="1">
        <v>20</v>
      </c>
      <c r="M218" s="1">
        <v>12</v>
      </c>
      <c r="N218" s="1">
        <v>18</v>
      </c>
      <c r="O218" s="1">
        <f>SUBTOTAL(9,Таблица5[[#This Row],[Блиц-опрос]:[Год семьи]])</f>
        <v>50</v>
      </c>
      <c r="P218" s="1" t="s">
        <v>1570</v>
      </c>
    </row>
    <row r="219" spans="1:16">
      <c r="A219" s="1" t="s">
        <v>1167</v>
      </c>
      <c r="B219" s="1" t="s">
        <v>1168</v>
      </c>
      <c r="C219" s="1" t="s">
        <v>1169</v>
      </c>
      <c r="D219" s="1" t="s">
        <v>1170</v>
      </c>
      <c r="E219" s="1" t="s">
        <v>1171</v>
      </c>
      <c r="F219" s="1" t="s">
        <v>1172</v>
      </c>
      <c r="G219" s="2">
        <v>4</v>
      </c>
      <c r="H219" s="1" t="s">
        <v>58</v>
      </c>
      <c r="I219" s="1" t="s">
        <v>1173</v>
      </c>
      <c r="J219" s="1" t="s">
        <v>841</v>
      </c>
      <c r="K219" s="1" t="s">
        <v>20</v>
      </c>
      <c r="L219" s="1">
        <v>14</v>
      </c>
      <c r="M219" s="1">
        <v>13</v>
      </c>
      <c r="N219" s="1">
        <v>16</v>
      </c>
      <c r="O219" s="1">
        <f>SUBTOTAL(9,Таблица5[[#This Row],[Блиц-опрос]:[Год семьи]])</f>
        <v>43</v>
      </c>
      <c r="P219" s="1" t="s">
        <v>1570</v>
      </c>
    </row>
    <row r="220" spans="1:16">
      <c r="A220" s="1" t="s">
        <v>775</v>
      </c>
      <c r="B220" s="1" t="s">
        <v>776</v>
      </c>
      <c r="C220" s="1" t="s">
        <v>777</v>
      </c>
      <c r="D220" s="1" t="s">
        <v>778</v>
      </c>
      <c r="E220" s="1" t="s">
        <v>779</v>
      </c>
      <c r="F220" s="1" t="s">
        <v>780</v>
      </c>
      <c r="G220" s="2">
        <v>1</v>
      </c>
      <c r="H220" s="1" t="s">
        <v>17</v>
      </c>
      <c r="I220" s="1" t="s">
        <v>781</v>
      </c>
      <c r="J220" s="1" t="s">
        <v>19</v>
      </c>
      <c r="K220" s="1" t="s">
        <v>20</v>
      </c>
      <c r="L220" s="1">
        <v>24</v>
      </c>
      <c r="M220" s="1">
        <v>9</v>
      </c>
      <c r="N220" s="1">
        <v>19</v>
      </c>
      <c r="O220" s="1">
        <f>SUBTOTAL(9,Таблица5[[#This Row],[Блиц-опрос]:[Год семьи]])</f>
        <v>52</v>
      </c>
      <c r="P220" s="1" t="s">
        <v>1571</v>
      </c>
    </row>
    <row r="221" spans="1:16">
      <c r="B221" s="1" t="s">
        <v>117</v>
      </c>
      <c r="C221" s="1" t="s">
        <v>118</v>
      </c>
      <c r="D221" s="1" t="s">
        <v>119</v>
      </c>
      <c r="E221" s="1" t="s">
        <v>120</v>
      </c>
      <c r="F221" s="1" t="s">
        <v>121</v>
      </c>
      <c r="G221" s="2">
        <f t="shared" ref="G221:J222" si="0">G220</f>
        <v>1</v>
      </c>
      <c r="H221" s="1" t="str">
        <f t="shared" si="0"/>
        <v>Московский</v>
      </c>
      <c r="I221" s="1" t="str">
        <f t="shared" si="0"/>
        <v>МБОУ "гимназия 102"</v>
      </c>
      <c r="J221" s="1" t="str">
        <f t="shared" si="0"/>
        <v>Алексеева Инна Игоревна</v>
      </c>
      <c r="K221" s="1" t="s">
        <v>20</v>
      </c>
      <c r="L221" s="1"/>
      <c r="M221" s="1"/>
      <c r="N221" s="1"/>
      <c r="O221" s="1"/>
      <c r="P221" s="1"/>
    </row>
    <row r="222" spans="1:16">
      <c r="B222" s="1" t="s">
        <v>122</v>
      </c>
      <c r="C222" s="1" t="s">
        <v>123</v>
      </c>
      <c r="D222" s="1" t="s">
        <v>124</v>
      </c>
      <c r="E222" s="1" t="s">
        <v>1517</v>
      </c>
      <c r="G222" s="2">
        <f t="shared" si="0"/>
        <v>1</v>
      </c>
      <c r="H222" s="1" t="str">
        <f t="shared" si="0"/>
        <v>Московский</v>
      </c>
      <c r="I222" s="1" t="str">
        <f t="shared" si="0"/>
        <v>МБОУ "гимназия 102"</v>
      </c>
      <c r="J222" s="1" t="str">
        <f t="shared" si="0"/>
        <v>Алексеева Инна Игоревна</v>
      </c>
      <c r="K222" s="1" t="s">
        <v>20</v>
      </c>
      <c r="L222" s="1"/>
      <c r="M222" s="1"/>
      <c r="N222" s="1"/>
      <c r="O222" s="1"/>
      <c r="P222" s="1"/>
    </row>
    <row r="223" spans="1:16">
      <c r="B223" s="1" t="s">
        <v>111</v>
      </c>
      <c r="C223" s="1" t="s">
        <v>112</v>
      </c>
      <c r="D223" s="1" t="s">
        <v>113</v>
      </c>
      <c r="E223" s="1" t="s">
        <v>114</v>
      </c>
      <c r="G223" s="2">
        <v>2</v>
      </c>
      <c r="H223" s="1" t="s">
        <v>58</v>
      </c>
      <c r="I223" s="1" t="s">
        <v>115</v>
      </c>
      <c r="J223" s="1" t="s">
        <v>116</v>
      </c>
      <c r="K223" s="1" t="s">
        <v>20</v>
      </c>
      <c r="L223" s="1"/>
      <c r="M223" s="1"/>
      <c r="N223" s="1"/>
      <c r="O223" s="1">
        <f>SUBTOTAL(9,Таблица5[[#This Row],[Блиц-опрос]:[Год семьи]])</f>
        <v>0</v>
      </c>
      <c r="P223" s="1"/>
    </row>
    <row r="224" spans="1:16">
      <c r="B224" s="1" t="s">
        <v>126</v>
      </c>
      <c r="C224" s="1" t="s">
        <v>127</v>
      </c>
      <c r="D224" s="1" t="s">
        <v>128</v>
      </c>
      <c r="E224" s="1" t="s">
        <v>129</v>
      </c>
      <c r="F224" s="1" t="s">
        <v>130</v>
      </c>
      <c r="G224" s="2">
        <f>G223</f>
        <v>2</v>
      </c>
      <c r="H224" s="1" t="str">
        <f>H223</f>
        <v>Советский</v>
      </c>
      <c r="I224" s="1" t="str">
        <f>I223</f>
        <v>МАОУ "Лицей - инженерный центр"</v>
      </c>
      <c r="J224" s="1" t="str">
        <f>J223</f>
        <v>Майорова Татьяна Олеговна</v>
      </c>
      <c r="K224" s="1" t="s">
        <v>20</v>
      </c>
      <c r="L224" s="1"/>
      <c r="M224" s="1"/>
      <c r="N224" s="1"/>
      <c r="O224" s="1"/>
      <c r="P224" s="1"/>
    </row>
    <row r="225" spans="2:16" hidden="1">
      <c r="B225" s="1" t="s">
        <v>131</v>
      </c>
      <c r="C225" s="1" t="s">
        <v>132</v>
      </c>
      <c r="D225" s="1" t="s">
        <v>133</v>
      </c>
      <c r="E225" s="1" t="s">
        <v>134</v>
      </c>
      <c r="F225" s="1" t="s">
        <v>135</v>
      </c>
      <c r="G225" s="2">
        <f t="shared" ref="G225:J225" si="1">G224</f>
        <v>2</v>
      </c>
      <c r="H225" s="1" t="str">
        <f t="shared" si="1"/>
        <v>Советский</v>
      </c>
      <c r="I225" s="1" t="str">
        <f t="shared" si="1"/>
        <v>МАОУ "Лицей - инженерный центр"</v>
      </c>
      <c r="J225" s="1" t="str">
        <f t="shared" si="1"/>
        <v>Майорова Татьяна Олеговна</v>
      </c>
      <c r="K225" s="1" t="s">
        <v>20</v>
      </c>
      <c r="L225" s="1"/>
      <c r="M225" s="1"/>
      <c r="N225" s="1"/>
      <c r="O225" s="1">
        <f>SUBTOTAL(9,Таблица5[[#This Row],[Блиц-опрос]:[Год семьи]])</f>
        <v>0</v>
      </c>
      <c r="P225" s="1"/>
    </row>
    <row r="226" spans="2:16">
      <c r="G226" s="3"/>
      <c r="H226" s="1"/>
      <c r="I226" s="1"/>
      <c r="J226" s="1"/>
      <c r="K226" s="1"/>
      <c r="L226" s="1"/>
      <c r="M226" s="1"/>
      <c r="N226" s="1"/>
      <c r="O226" s="1"/>
      <c r="P226" s="1"/>
    </row>
  </sheetData>
  <phoneticPr fontId="1" type="noConversion"/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Олимпиадный центр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Timur Maluneev</dc:creator>
  <cp:lastModifiedBy>Gulnaz</cp:lastModifiedBy>
  <dcterms:created xsi:type="dcterms:W3CDTF">2024-10-13T14:41:02Z</dcterms:created>
  <dcterms:modified xsi:type="dcterms:W3CDTF">2024-11-12T13:31:23Z</dcterms:modified>
</cp:coreProperties>
</file>